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3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10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 defaultThemeVersion="202300"/>
  <mc:AlternateContent xmlns:mc="http://schemas.openxmlformats.org/markup-compatibility/2006">
    <mc:Choice Requires="x15">
      <x15ac:absPath xmlns:x15ac="http://schemas.microsoft.com/office/spreadsheetml/2010/11/ac" url="/Users/Rob/Library/CloudStorage/OneDrive-HypercubeBusinessInnovation/MinIenW/Verantwoording tvov 2023/Verantwoordingsformulieren/"/>
    </mc:Choice>
  </mc:AlternateContent>
  <xr:revisionPtr revIDLastSave="0" documentId="13_ncr:1_{7AB3659B-849E-C34B-9E41-7CF22DA02BB9}" xr6:coauthVersionLast="47" xr6:coauthVersionMax="47" xr10:uidLastSave="{00000000-0000-0000-0000-000000000000}"/>
  <bookViews>
    <workbookView xWindow="2660" yWindow="3740" windowWidth="33720" windowHeight="17520" xr2:uid="{BF5918F6-F718-494F-AC9E-C5AF750A4D2F}"/>
  </bookViews>
  <sheets>
    <sheet name="Verantwoording concessiehouder" sheetId="3" r:id="rId1"/>
    <sheet name="Verantwoording concessie 1" sheetId="1" r:id="rId2"/>
    <sheet name="Verantwoording concessie 2" sheetId="4" r:id="rId3"/>
    <sheet name="Verantwoording concessie 3" sheetId="5" r:id="rId4"/>
    <sheet name="Verantwoording concessie 4" sheetId="6" r:id="rId5"/>
    <sheet name="Verantwoording concessie 5" sheetId="7" r:id="rId6"/>
    <sheet name="Verantwoording concessie 6" sheetId="8" r:id="rId7"/>
    <sheet name="Verantwoording concessie 7" sheetId="9" r:id="rId8"/>
    <sheet name="Verantwoording concessie 8" sheetId="10" r:id="rId9"/>
    <sheet name="Verantwoording concessie 9" sheetId="11" r:id="rId10"/>
    <sheet name="Verantwoording concessie 10" sheetId="12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6" i="3" l="1"/>
  <c r="E31" i="3"/>
  <c r="E30" i="3"/>
  <c r="E28" i="3"/>
  <c r="E27" i="3"/>
  <c r="E24" i="3"/>
  <c r="E23" i="3"/>
  <c r="E22" i="3"/>
  <c r="F49" i="12"/>
  <c r="F45" i="12"/>
  <c r="F38" i="12"/>
  <c r="E33" i="12"/>
  <c r="E42" i="12" s="1"/>
  <c r="E44" i="12" s="1"/>
  <c r="E32" i="12"/>
  <c r="E25" i="12"/>
  <c r="E34" i="12" s="1"/>
  <c r="E38" i="12" s="1"/>
  <c r="D25" i="12"/>
  <c r="E9" i="12"/>
  <c r="E6" i="12"/>
  <c r="F49" i="11"/>
  <c r="F45" i="11"/>
  <c r="F38" i="11"/>
  <c r="E33" i="11"/>
  <c r="E42" i="11" s="1"/>
  <c r="E44" i="11" s="1"/>
  <c r="E32" i="11"/>
  <c r="E25" i="11"/>
  <c r="E34" i="11" s="1"/>
  <c r="E38" i="11" s="1"/>
  <c r="D25" i="11"/>
  <c r="E9" i="11"/>
  <c r="E6" i="11"/>
  <c r="F49" i="10"/>
  <c r="F45" i="10"/>
  <c r="F38" i="10"/>
  <c r="E33" i="10"/>
  <c r="E42" i="10" s="1"/>
  <c r="E44" i="10" s="1"/>
  <c r="E32" i="10"/>
  <c r="E25" i="10"/>
  <c r="E34" i="10" s="1"/>
  <c r="E38" i="10" s="1"/>
  <c r="D25" i="10"/>
  <c r="E9" i="10"/>
  <c r="E6" i="10"/>
  <c r="F49" i="9"/>
  <c r="F45" i="9"/>
  <c r="E42" i="9"/>
  <c r="E44" i="9" s="1"/>
  <c r="F38" i="9"/>
  <c r="E33" i="9"/>
  <c r="E32" i="9"/>
  <c r="E25" i="9"/>
  <c r="E34" i="9" s="1"/>
  <c r="E38" i="9" s="1"/>
  <c r="D25" i="9"/>
  <c r="E9" i="9"/>
  <c r="E6" i="9"/>
  <c r="E33" i="8"/>
  <c r="E42" i="8" s="1"/>
  <c r="E44" i="8" s="1"/>
  <c r="E32" i="8"/>
  <c r="E25" i="8"/>
  <c r="E34" i="8" s="1"/>
  <c r="E38" i="8" s="1"/>
  <c r="F38" i="8" s="1"/>
  <c r="D25" i="8"/>
  <c r="E9" i="8"/>
  <c r="E6" i="8"/>
  <c r="F49" i="7"/>
  <c r="F45" i="7"/>
  <c r="E42" i="7"/>
  <c r="E44" i="7" s="1"/>
  <c r="F38" i="7"/>
  <c r="E34" i="7"/>
  <c r="E38" i="7" s="1"/>
  <c r="E33" i="7"/>
  <c r="E32" i="7"/>
  <c r="E25" i="7"/>
  <c r="D25" i="7"/>
  <c r="E9" i="7"/>
  <c r="E6" i="7"/>
  <c r="F49" i="6"/>
  <c r="F45" i="6"/>
  <c r="E42" i="6"/>
  <c r="E44" i="6" s="1"/>
  <c r="F38" i="6"/>
  <c r="E33" i="6"/>
  <c r="E32" i="6"/>
  <c r="E25" i="6"/>
  <c r="E34" i="6" s="1"/>
  <c r="E38" i="6" s="1"/>
  <c r="D25" i="6"/>
  <c r="E9" i="6"/>
  <c r="E6" i="6"/>
  <c r="F49" i="5"/>
  <c r="F45" i="5"/>
  <c r="F38" i="5"/>
  <c r="E33" i="5"/>
  <c r="E42" i="5" s="1"/>
  <c r="E44" i="5" s="1"/>
  <c r="E32" i="5"/>
  <c r="E25" i="5"/>
  <c r="E34" i="5" s="1"/>
  <c r="E38" i="5" s="1"/>
  <c r="D25" i="5"/>
  <c r="E9" i="5"/>
  <c r="E6" i="5"/>
  <c r="F49" i="4"/>
  <c r="F45" i="4"/>
  <c r="E42" i="4"/>
  <c r="E44" i="4" s="1"/>
  <c r="F38" i="4"/>
  <c r="E38" i="4"/>
  <c r="E34" i="4"/>
  <c r="E33" i="4"/>
  <c r="E32" i="4"/>
  <c r="E25" i="4"/>
  <c r="D25" i="4"/>
  <c r="E9" i="4"/>
  <c r="E6" i="4"/>
  <c r="E45" i="11" l="1"/>
  <c r="E46" i="11" s="1"/>
  <c r="E48" i="11"/>
  <c r="E49" i="11" s="1"/>
  <c r="E45" i="12"/>
  <c r="E46" i="12" s="1"/>
  <c r="E48" i="12"/>
  <c r="E49" i="12" s="1"/>
  <c r="E45" i="9"/>
  <c r="E46" i="9" s="1"/>
  <c r="E48" i="9"/>
  <c r="E49" i="9" s="1"/>
  <c r="E45" i="8"/>
  <c r="E45" i="10"/>
  <c r="E46" i="10" s="1"/>
  <c r="E48" i="10"/>
  <c r="E49" i="10" s="1"/>
  <c r="E45" i="7"/>
  <c r="E46" i="7" s="1"/>
  <c r="E48" i="7" s="1"/>
  <c r="E49" i="7" s="1"/>
  <c r="E45" i="5"/>
  <c r="E46" i="5" s="1"/>
  <c r="E48" i="5"/>
  <c r="E49" i="5" s="1"/>
  <c r="E45" i="6"/>
  <c r="E46" i="6" s="1"/>
  <c r="E48" i="6"/>
  <c r="E49" i="6" s="1"/>
  <c r="E45" i="4"/>
  <c r="E46" i="4" s="1"/>
  <c r="E48" i="4" s="1"/>
  <c r="E49" i="4" s="1"/>
  <c r="E9" i="1"/>
  <c r="E6" i="1"/>
  <c r="E32" i="3"/>
  <c r="D25" i="3"/>
  <c r="E33" i="1"/>
  <c r="E42" i="1" s="1"/>
  <c r="E44" i="1" s="1"/>
  <c r="E32" i="1"/>
  <c r="E25" i="1"/>
  <c r="E34" i="1" s="1"/>
  <c r="E38" i="1" s="1"/>
  <c r="F38" i="1" s="1"/>
  <c r="D25" i="1"/>
  <c r="E46" i="8" l="1"/>
  <c r="E48" i="8" s="1"/>
  <c r="E49" i="8" s="1"/>
  <c r="F49" i="8" s="1"/>
  <c r="F45" i="8"/>
  <c r="E33" i="3"/>
  <c r="E25" i="3"/>
  <c r="E34" i="3" s="1"/>
  <c r="E38" i="3" s="1"/>
  <c r="F38" i="3" s="1"/>
  <c r="E45" i="1"/>
  <c r="E46" i="1" l="1"/>
  <c r="E48" i="1" s="1"/>
  <c r="E40" i="3" s="1"/>
  <c r="E41" i="3" s="1"/>
  <c r="F41" i="3" s="1"/>
  <c r="F45" i="1"/>
  <c r="E49" i="1" l="1"/>
  <c r="F49" i="1" s="1"/>
</calcChain>
</file>

<file path=xl/sharedStrings.xml><?xml version="1.0" encoding="utf-8"?>
<sst xmlns="http://schemas.openxmlformats.org/spreadsheetml/2006/main" count="524" uniqueCount="50">
  <si>
    <t>Template verantwoording TVOV 2023</t>
  </si>
  <si>
    <t>Alleen geel gemarkeerde velden zijn bedoeld voor input</t>
  </si>
  <si>
    <t>A1</t>
  </si>
  <si>
    <t>Naam concessiehouder</t>
  </si>
  <si>
    <t>A2</t>
  </si>
  <si>
    <t>Naam concessie</t>
  </si>
  <si>
    <t>Naam concessieverlener</t>
  </si>
  <si>
    <t>Datum indienen verantwoording</t>
  </si>
  <si>
    <t>Algemene inputs</t>
  </si>
  <si>
    <t>Start datum</t>
  </si>
  <si>
    <t>eind datum</t>
  </si>
  <si>
    <t>Valuta</t>
  </si>
  <si>
    <t>EUR</t>
  </si>
  <si>
    <t>Nominatie</t>
  </si>
  <si>
    <t>Specifieke inputs</t>
  </si>
  <si>
    <t>Werkelijke opbrengsten (prijspeil 2023)</t>
  </si>
  <si>
    <t>Prijspeil 2023</t>
  </si>
  <si>
    <t>Subsidies conform contract</t>
  </si>
  <si>
    <t>O1a</t>
  </si>
  <si>
    <t>Vaste exploitatiebijdrage door concessieverlener</t>
  </si>
  <si>
    <t>O1b</t>
  </si>
  <si>
    <t>Prestatieafhankelijke bijdragen concessieverlener</t>
  </si>
  <si>
    <t>O1c</t>
  </si>
  <si>
    <t>Aanvullende subsidies en opbrengsten</t>
  </si>
  <si>
    <t>O1</t>
  </si>
  <si>
    <t>O2</t>
  </si>
  <si>
    <t>OCW contract studentenkaart</t>
  </si>
  <si>
    <t>O3.</t>
  </si>
  <si>
    <t>Directe opbrengsten van reizigers</t>
  </si>
  <si>
    <t>O4a</t>
  </si>
  <si>
    <t>Rentebaten, subsidies zoals om reden van naleven beleid voorkomen verspreiding COVID-19,….</t>
  </si>
  <si>
    <t>O4b</t>
  </si>
  <si>
    <t>Extra bijdrage concessieverlener om reden transitie 2023</t>
  </si>
  <si>
    <t>O4</t>
  </si>
  <si>
    <t>Totaal andere opbrengsten</t>
  </si>
  <si>
    <t>Totaal werkelijke opbrengsten exclusief prestatieafhankelijke subsidies (O1b) en extra bijdrage transitie 2023 (O4b)</t>
  </si>
  <si>
    <t>Totaal integrale werkelijke opbrengsten</t>
  </si>
  <si>
    <t>K0</t>
  </si>
  <si>
    <t xml:space="preserve">Totaal werkelijke kosten (incl. afschrijvingen / financieringskosten) </t>
  </si>
  <si>
    <t>Rendement 2023 (excl tvov)</t>
  </si>
  <si>
    <t>Berekening TVOV 2023</t>
  </si>
  <si>
    <t>Tussenresultaat TVOV 2023 aan plafond te toetsen</t>
  </si>
  <si>
    <t>Maximale TVOV 2023 zoals vermeld in toekenningsbeschikking</t>
  </si>
  <si>
    <t>Aan plafond getoetste TVOV 2023</t>
  </si>
  <si>
    <t>Verwacht rendement (incl aan plafond getoetste tvov)</t>
  </si>
  <si>
    <t>Eventueel afromen TVOV 2023 in geval van rendement</t>
  </si>
  <si>
    <t>Totaal vast te stellen TVOV 2023</t>
  </si>
  <si>
    <t>Rendement (incl tvov)</t>
  </si>
  <si>
    <t>n.v.t.</t>
  </si>
  <si>
    <t>Berekening vast te stellen TVOV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</si>
</sst>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€&quot;\ * #,##0.00_);_(&quot;€&quot;\ * \(#,##0.00\);_(&quot;€&quot;\ * &quot;-&quot;??_);_(@_)"/>
    <numFmt numFmtId="164" formatCode="_(&quot;€&quot;\ * #,##0_);_(&quot;€&quot;\ * \(#,##0\);_(&quot;€&quot;\ * &quot;-&quot;??_);_(@_)"/>
    <numFmt numFmtId="165" formatCode="d\ [$-409]mmm\ yy;\-;\-"/>
    <numFmt numFmtId="166" formatCode="#,##0.0%_);\(#,##0.0\)%;\-_);@_)"/>
    <numFmt numFmtId="167" formatCode="#,##0_);\(#,##0\);\-_);@_)"/>
    <numFmt numFmtId="168" formatCode="0.0%"/>
    <numFmt numFmtId="169" formatCode="_([$€-2]\ * #,##0_);_([$€-2]\ * \(#,##0\);_([$€-2]\ * &quot;-&quot;??_);_(@_)"/>
  </numFmts>
  <fonts count="7" x14ac:knownFonts="1">
    <font>
      <sz val="12"/>
      <color theme="1"/>
      <name val="Aptos Narrow"/>
      <family val="2"/>
      <scheme val="minor"/>
    </font>
    <font>
      <sz val="12"/>
      <color theme="1"/>
      <name val="Aptos Narrow"/>
      <family val="2"/>
      <scheme val="minor"/>
    </font>
    <font>
      <sz val="8"/>
      <color theme="1"/>
      <name val="Arial"/>
      <family val="2"/>
    </font>
    <font>
      <b/>
      <i/>
      <sz val="8"/>
      <color theme="1"/>
      <name val="Arial"/>
      <family val="2"/>
    </font>
    <font>
      <b/>
      <sz val="8"/>
      <color theme="1"/>
      <name val="Arial"/>
      <family val="2"/>
    </font>
    <font>
      <sz val="11"/>
      <color theme="1"/>
      <name val="Aptos Narrow"/>
      <family val="2"/>
      <scheme val="minor"/>
    </font>
    <font>
      <i/>
      <sz val="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32">
    <xf numFmtId="0" fontId="0" fillId="0" borderId="0" xfId="0"/>
    <xf numFmtId="0" fontId="2" fillId="2" borderId="0" xfId="0" applyFont="1" applyFill="1"/>
    <xf numFmtId="0" fontId="2" fillId="0" borderId="0" xfId="0" applyFont="1"/>
    <xf numFmtId="0" fontId="2" fillId="3" borderId="0" xfId="0" applyFont="1" applyFill="1"/>
    <xf numFmtId="0" fontId="2" fillId="4" borderId="0" xfId="0" applyFont="1" applyFill="1"/>
    <xf numFmtId="164" fontId="2" fillId="5" borderId="0" xfId="1" applyNumberFormat="1" applyFont="1" applyFill="1" applyBorder="1" applyProtection="1">
      <protection locked="0"/>
    </xf>
    <xf numFmtId="0" fontId="4" fillId="4" borderId="0" xfId="0" applyFont="1" applyFill="1"/>
    <xf numFmtId="164" fontId="4" fillId="4" borderId="0" xfId="1" applyNumberFormat="1" applyFont="1" applyFill="1" applyBorder="1" applyProtection="1"/>
    <xf numFmtId="164" fontId="4" fillId="6" borderId="0" xfId="1" applyNumberFormat="1" applyFont="1" applyFill="1" applyBorder="1" applyProtection="1"/>
    <xf numFmtId="164" fontId="2" fillId="4" borderId="0" xfId="1" applyNumberFormat="1" applyFont="1" applyFill="1" applyBorder="1" applyProtection="1"/>
    <xf numFmtId="164" fontId="2" fillId="6" borderId="0" xfId="1" applyNumberFormat="1" applyFont="1" applyFill="1" applyBorder="1" applyProtection="1"/>
    <xf numFmtId="0" fontId="4" fillId="6" borderId="0" xfId="0" applyFont="1" applyFill="1"/>
    <xf numFmtId="0" fontId="2" fillId="6" borderId="0" xfId="0" applyFont="1" applyFill="1"/>
    <xf numFmtId="167" fontId="4" fillId="6" borderId="0" xfId="0" applyNumberFormat="1" applyFont="1" applyFill="1"/>
    <xf numFmtId="164" fontId="2" fillId="5" borderId="0" xfId="1" applyNumberFormat="1" applyFont="1" applyFill="1" applyProtection="1">
      <protection locked="0"/>
    </xf>
    <xf numFmtId="9" fontId="2" fillId="4" borderId="0" xfId="2" applyFont="1" applyFill="1" applyBorder="1" applyProtection="1"/>
    <xf numFmtId="9" fontId="2" fillId="6" borderId="0" xfId="2" applyFont="1" applyFill="1" applyBorder="1" applyProtection="1"/>
    <xf numFmtId="164" fontId="2" fillId="0" borderId="0" xfId="1" applyNumberFormat="1" applyFont="1" applyFill="1" applyProtection="1"/>
    <xf numFmtId="0" fontId="3" fillId="6" borderId="0" xfId="0" applyFont="1" applyFill="1"/>
    <xf numFmtId="164" fontId="4" fillId="4" borderId="0" xfId="1" applyNumberFormat="1" applyFont="1" applyFill="1" applyProtection="1"/>
    <xf numFmtId="0" fontId="2" fillId="6" borderId="0" xfId="0" applyFont="1" applyFill="1" applyAlignment="1">
      <alignment horizontal="right"/>
    </xf>
    <xf numFmtId="166" fontId="2" fillId="6" borderId="0" xfId="0" applyNumberFormat="1" applyFont="1" applyFill="1"/>
    <xf numFmtId="165" fontId="2" fillId="6" borderId="0" xfId="0" applyNumberFormat="1" applyFont="1" applyFill="1"/>
    <xf numFmtId="167" fontId="2" fillId="6" borderId="0" xfId="0" quotePrefix="1" applyNumberFormat="1" applyFont="1" applyFill="1"/>
    <xf numFmtId="0" fontId="4" fillId="6" borderId="0" xfId="0" applyFont="1" applyFill="1" applyAlignment="1">
      <alignment horizontal="right"/>
    </xf>
    <xf numFmtId="0" fontId="6" fillId="6" borderId="0" xfId="0" applyFont="1" applyFill="1"/>
    <xf numFmtId="164" fontId="2" fillId="6" borderId="0" xfId="1" applyNumberFormat="1" applyFont="1" applyFill="1" applyProtection="1"/>
    <xf numFmtId="168" fontId="2" fillId="6" borderId="0" xfId="2" applyNumberFormat="1" applyFont="1" applyFill="1" applyProtection="1"/>
    <xf numFmtId="165" fontId="2" fillId="5" borderId="0" xfId="1" applyNumberFormat="1" applyFont="1" applyFill="1" applyBorder="1" applyProtection="1">
      <protection locked="0"/>
    </xf>
    <xf numFmtId="169" fontId="2" fillId="4" borderId="0" xfId="1" applyNumberFormat="1" applyFont="1" applyFill="1" applyBorder="1" applyProtection="1"/>
    <xf numFmtId="0" fontId="4" fillId="0" borderId="0" xfId="0" applyFont="1"/>
    <xf numFmtId="165" fontId="2" fillId="4" borderId="0" xfId="0" applyNumberFormat="1" applyFont="1" applyFill="1"/>
  </cellXfs>
  <cellStyles count="6">
    <cellStyle name="Procent" xfId="2" builtinId="5"/>
    <cellStyle name="Procent 2" xfId="4" xr:uid="{63C91946-3180-F24E-A31A-E85DEB219071}"/>
    <cellStyle name="Standaard" xfId="0" builtinId="0"/>
    <cellStyle name="Standaard 2" xfId="3" xr:uid="{62F3425E-2549-6D49-9AAB-6EE5DCFF9742}"/>
    <cellStyle name="Valuta" xfId="1" builtinId="4"/>
    <cellStyle name="Valuta 2" xfId="5" xr:uid="{294654FD-5CD1-B147-B802-E0208DA4A4B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45242B-C417-6243-95C9-63690732DF78}">
  <dimension ref="A1:FY126"/>
  <sheetViews>
    <sheetView tabSelected="1" zoomScale="120" zoomScaleNormal="120" workbookViewId="0">
      <selection activeCell="E12" sqref="E12"/>
    </sheetView>
  </sheetViews>
  <sheetFormatPr baseColWidth="10" defaultRowHeight="11" x14ac:dyDescent="0.15"/>
  <cols>
    <col min="1" max="3" width="3.1640625" style="2" customWidth="1"/>
    <col min="4" max="4" width="88.83203125" style="2" customWidth="1"/>
    <col min="5" max="5" width="17.5" style="2" customWidth="1"/>
    <col min="6" max="6" width="12.33203125" style="2" customWidth="1"/>
    <col min="7" max="16384" width="10.83203125" style="2"/>
  </cols>
  <sheetData>
    <row r="1" spans="1:181" s="12" customFormat="1" x14ac:dyDescent="0.15"/>
    <row r="2" spans="1:181" x14ac:dyDescent="0.15">
      <c r="A2" s="1" t="s">
        <v>0</v>
      </c>
      <c r="B2" s="1"/>
      <c r="C2" s="1"/>
      <c r="D2" s="1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2"/>
      <c r="DT2" s="12"/>
      <c r="DU2" s="12"/>
      <c r="DV2" s="12"/>
      <c r="DW2" s="12"/>
      <c r="DX2" s="12"/>
      <c r="DY2" s="12"/>
      <c r="DZ2" s="12"/>
      <c r="EA2" s="12"/>
      <c r="EB2" s="12"/>
      <c r="EC2" s="12"/>
      <c r="ED2" s="12"/>
      <c r="EE2" s="12"/>
      <c r="EF2" s="12"/>
      <c r="EG2" s="12"/>
      <c r="EH2" s="12"/>
      <c r="EI2" s="12"/>
      <c r="EJ2" s="12"/>
      <c r="EK2" s="12"/>
      <c r="EL2" s="12"/>
      <c r="EM2" s="12"/>
      <c r="EN2" s="12"/>
      <c r="EO2" s="12"/>
      <c r="EP2" s="12"/>
      <c r="EQ2" s="12"/>
      <c r="ER2" s="12"/>
      <c r="ES2" s="12"/>
      <c r="ET2" s="12"/>
      <c r="EU2" s="12"/>
      <c r="EV2" s="12"/>
      <c r="EW2" s="12"/>
      <c r="EX2" s="12"/>
      <c r="EY2" s="12"/>
      <c r="EZ2" s="12"/>
      <c r="FA2" s="12"/>
      <c r="FB2" s="12"/>
      <c r="FC2" s="12"/>
      <c r="FD2" s="12"/>
      <c r="FE2" s="12"/>
      <c r="FF2" s="12"/>
      <c r="FG2" s="12"/>
      <c r="FH2" s="12"/>
      <c r="FI2" s="12"/>
      <c r="FJ2" s="12"/>
      <c r="FK2" s="12"/>
      <c r="FL2" s="12"/>
      <c r="FM2" s="12"/>
      <c r="FN2" s="12"/>
      <c r="FO2" s="12"/>
      <c r="FP2" s="12"/>
      <c r="FQ2" s="12"/>
      <c r="FR2" s="12"/>
      <c r="FS2" s="12"/>
      <c r="FT2" s="12"/>
      <c r="FU2" s="12"/>
      <c r="FV2" s="12"/>
      <c r="FW2" s="12"/>
      <c r="FX2" s="12"/>
      <c r="FY2" s="12"/>
    </row>
    <row r="3" spans="1:181" s="12" customFormat="1" x14ac:dyDescent="0.15"/>
    <row r="4" spans="1:181" x14ac:dyDescent="0.15">
      <c r="A4" s="12"/>
      <c r="B4" s="12"/>
      <c r="C4" s="12"/>
      <c r="D4" s="3" t="s">
        <v>1</v>
      </c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12"/>
      <c r="EF4" s="12"/>
      <c r="EG4" s="12"/>
      <c r="EH4" s="12"/>
      <c r="EI4" s="12"/>
      <c r="EJ4" s="12"/>
      <c r="EK4" s="12"/>
      <c r="EL4" s="12"/>
      <c r="EM4" s="12"/>
      <c r="EN4" s="12"/>
      <c r="EO4" s="12"/>
      <c r="EP4" s="12"/>
      <c r="EQ4" s="12"/>
      <c r="ER4" s="12"/>
      <c r="ES4" s="12"/>
      <c r="ET4" s="12"/>
      <c r="EU4" s="12"/>
      <c r="EV4" s="12"/>
      <c r="EW4" s="12"/>
      <c r="EX4" s="12"/>
      <c r="EY4" s="12"/>
      <c r="EZ4" s="12"/>
      <c r="FA4" s="12"/>
      <c r="FB4" s="12"/>
      <c r="FC4" s="12"/>
      <c r="FD4" s="12"/>
      <c r="FE4" s="12"/>
      <c r="FF4" s="12"/>
      <c r="FG4" s="12"/>
      <c r="FH4" s="12"/>
      <c r="FI4" s="12"/>
      <c r="FJ4" s="12"/>
      <c r="FK4" s="12"/>
      <c r="FL4" s="12"/>
      <c r="FM4" s="12"/>
      <c r="FN4" s="12"/>
      <c r="FO4" s="12"/>
      <c r="FP4" s="12"/>
      <c r="FQ4" s="12"/>
      <c r="FR4" s="12"/>
      <c r="FS4" s="12"/>
      <c r="FT4" s="12"/>
      <c r="FU4" s="12"/>
      <c r="FV4" s="12"/>
      <c r="FW4" s="12"/>
      <c r="FX4" s="12"/>
      <c r="FY4" s="12"/>
    </row>
    <row r="5" spans="1:181" s="12" customFormat="1" x14ac:dyDescent="0.15"/>
    <row r="6" spans="1:181" s="12" customFormat="1" x14ac:dyDescent="0.15">
      <c r="C6" s="18" t="s">
        <v>2</v>
      </c>
      <c r="D6" s="12" t="s">
        <v>3</v>
      </c>
      <c r="E6" s="5"/>
    </row>
    <row r="7" spans="1:181" s="12" customFormat="1" x14ac:dyDescent="0.15">
      <c r="A7" s="11"/>
      <c r="B7" s="11"/>
      <c r="C7" s="18" t="s">
        <v>4</v>
      </c>
      <c r="D7" s="12" t="s">
        <v>5</v>
      </c>
      <c r="E7" s="20" t="s">
        <v>48</v>
      </c>
    </row>
    <row r="8" spans="1:181" s="12" customFormat="1" x14ac:dyDescent="0.15">
      <c r="D8" s="12" t="s">
        <v>6</v>
      </c>
      <c r="E8" s="20" t="s">
        <v>48</v>
      </c>
    </row>
    <row r="9" spans="1:181" s="12" customFormat="1" x14ac:dyDescent="0.15">
      <c r="D9" s="12" t="s">
        <v>7</v>
      </c>
      <c r="E9" s="28"/>
    </row>
    <row r="10" spans="1:181" s="12" customFormat="1" x14ac:dyDescent="0.15">
      <c r="E10" s="21"/>
    </row>
    <row r="11" spans="1:181" s="12" customFormat="1" x14ac:dyDescent="0.15">
      <c r="A11" s="11" t="s">
        <v>8</v>
      </c>
    </row>
    <row r="12" spans="1:181" s="12" customFormat="1" x14ac:dyDescent="0.15">
      <c r="D12" s="12" t="s">
        <v>9</v>
      </c>
      <c r="E12" s="22">
        <v>44927</v>
      </c>
    </row>
    <row r="13" spans="1:181" s="12" customFormat="1" x14ac:dyDescent="0.15">
      <c r="D13" s="12" t="s">
        <v>10</v>
      </c>
      <c r="E13" s="22">
        <v>45291</v>
      </c>
    </row>
    <row r="14" spans="1:181" s="12" customFormat="1" x14ac:dyDescent="0.15"/>
    <row r="15" spans="1:181" s="12" customFormat="1" x14ac:dyDescent="0.15">
      <c r="D15" s="12" t="s">
        <v>11</v>
      </c>
      <c r="E15" s="20" t="s">
        <v>12</v>
      </c>
    </row>
    <row r="16" spans="1:181" s="12" customFormat="1" x14ac:dyDescent="0.15">
      <c r="D16" s="12" t="s">
        <v>13</v>
      </c>
      <c r="E16" s="23">
        <v>1</v>
      </c>
    </row>
    <row r="17" spans="1:181" s="12" customFormat="1" x14ac:dyDescent="0.15"/>
    <row r="18" spans="1:181" s="12" customFormat="1" x14ac:dyDescent="0.15">
      <c r="A18" s="11" t="s">
        <v>14</v>
      </c>
    </row>
    <row r="19" spans="1:181" s="12" customFormat="1" x14ac:dyDescent="0.15"/>
    <row r="20" spans="1:181" s="12" customFormat="1" x14ac:dyDescent="0.15">
      <c r="B20" s="11" t="s">
        <v>15</v>
      </c>
      <c r="E20" s="24" t="s">
        <v>16</v>
      </c>
      <c r="F20" s="11"/>
    </row>
    <row r="21" spans="1:181" s="12" customFormat="1" x14ac:dyDescent="0.15">
      <c r="C21" s="25" t="s">
        <v>17</v>
      </c>
    </row>
    <row r="22" spans="1:181" x14ac:dyDescent="0.15">
      <c r="A22" s="12"/>
      <c r="B22" s="12"/>
      <c r="C22" s="12" t="s">
        <v>18</v>
      </c>
      <c r="D22" s="12" t="s">
        <v>19</v>
      </c>
      <c r="E22" s="29">
        <f>SUM('Verantwoording concessie 1'!E22+'Verantwoording concessie 2'!E22+'Verantwoording concessie 3'!E22+'Verantwoording concessie 4'!E22+'Verantwoording concessie 5'!E22+'Verantwoording concessie 6'!E22+'Verantwoording concessie 7'!E22+'Verantwoording concessie 8'!E22+'Verantwoording concessie 9'!E22+'Verantwoording concessie 10'!E22)</f>
        <v>0</v>
      </c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  <c r="CY22" s="12"/>
      <c r="CZ22" s="12"/>
      <c r="DA22" s="12"/>
      <c r="DB22" s="12"/>
      <c r="DC22" s="12"/>
      <c r="DD22" s="12"/>
      <c r="DE22" s="12"/>
      <c r="DF22" s="12"/>
      <c r="DG22" s="12"/>
      <c r="DH22" s="12"/>
      <c r="DI22" s="12"/>
      <c r="DJ22" s="12"/>
      <c r="DK22" s="12"/>
      <c r="DL22" s="12"/>
      <c r="DM22" s="12"/>
      <c r="DN22" s="12"/>
      <c r="DO22" s="12"/>
      <c r="DP22" s="12"/>
      <c r="DQ22" s="12"/>
      <c r="DR22" s="12"/>
      <c r="DS22" s="12"/>
      <c r="DT22" s="12"/>
      <c r="DU22" s="12"/>
      <c r="DV22" s="12"/>
      <c r="DW22" s="12"/>
      <c r="DX22" s="12"/>
      <c r="DY22" s="12"/>
      <c r="DZ22" s="12"/>
      <c r="EA22" s="12"/>
      <c r="EB22" s="12"/>
      <c r="EC22" s="12"/>
      <c r="ED22" s="12"/>
      <c r="EE22" s="12"/>
      <c r="EF22" s="12"/>
      <c r="EG22" s="12"/>
      <c r="EH22" s="12"/>
      <c r="EI22" s="12"/>
      <c r="EJ22" s="12"/>
      <c r="EK22" s="12"/>
      <c r="EL22" s="12"/>
      <c r="EM22" s="12"/>
      <c r="EN22" s="12"/>
      <c r="EO22" s="12"/>
      <c r="EP22" s="12"/>
      <c r="EQ22" s="12"/>
      <c r="ER22" s="12"/>
      <c r="ES22" s="12"/>
      <c r="ET22" s="12"/>
      <c r="EU22" s="12"/>
      <c r="EV22" s="12"/>
      <c r="EW22" s="12"/>
      <c r="EX22" s="12"/>
      <c r="EY22" s="12"/>
      <c r="EZ22" s="12"/>
      <c r="FA22" s="12"/>
      <c r="FB22" s="12"/>
      <c r="FC22" s="12"/>
      <c r="FD22" s="12"/>
      <c r="FE22" s="12"/>
      <c r="FF22" s="12"/>
      <c r="FG22" s="12"/>
      <c r="FH22" s="12"/>
      <c r="FI22" s="12"/>
      <c r="FJ22" s="12"/>
      <c r="FK22" s="12"/>
      <c r="FL22" s="12"/>
      <c r="FM22" s="12"/>
      <c r="FN22" s="12"/>
      <c r="FO22" s="12"/>
      <c r="FP22" s="12"/>
      <c r="FQ22" s="12"/>
      <c r="FR22" s="12"/>
      <c r="FS22" s="12"/>
      <c r="FT22" s="12"/>
      <c r="FU22" s="12"/>
      <c r="FV22" s="12"/>
      <c r="FW22" s="12"/>
      <c r="FX22" s="12"/>
      <c r="FY22" s="12"/>
    </row>
    <row r="23" spans="1:181" x14ac:dyDescent="0.15">
      <c r="A23" s="12"/>
      <c r="B23" s="12"/>
      <c r="C23" s="18" t="s">
        <v>20</v>
      </c>
      <c r="D23" s="12" t="s">
        <v>21</v>
      </c>
      <c r="E23" s="29">
        <f>SUM('Verantwoording concessie 1'!E23+'Verantwoording concessie 2'!E23+'Verantwoording concessie 3'!E23+'Verantwoording concessie 4'!E23+'Verantwoording concessie 5'!E23+'Verantwoording concessie 6'!E23+'Verantwoording concessie 7'!E23+'Verantwoording concessie 8'!E23+'Verantwoording concessie 9'!E23+'Verantwoording concessie 10'!E23)</f>
        <v>0</v>
      </c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  <c r="CZ23" s="12"/>
      <c r="DA23" s="12"/>
      <c r="DB23" s="12"/>
      <c r="DC23" s="12"/>
      <c r="DD23" s="12"/>
      <c r="DE23" s="12"/>
      <c r="DF23" s="12"/>
      <c r="DG23" s="12"/>
      <c r="DH23" s="12"/>
      <c r="DI23" s="12"/>
      <c r="DJ23" s="12"/>
      <c r="DK23" s="12"/>
      <c r="DL23" s="12"/>
      <c r="DM23" s="12"/>
      <c r="DN23" s="12"/>
      <c r="DO23" s="12"/>
      <c r="DP23" s="12"/>
      <c r="DQ23" s="12"/>
      <c r="DR23" s="12"/>
      <c r="DS23" s="12"/>
      <c r="DT23" s="12"/>
      <c r="DU23" s="12"/>
      <c r="DV23" s="12"/>
      <c r="DW23" s="12"/>
      <c r="DX23" s="12"/>
      <c r="DY23" s="12"/>
      <c r="DZ23" s="12"/>
      <c r="EA23" s="12"/>
      <c r="EB23" s="12"/>
      <c r="EC23" s="12"/>
      <c r="ED23" s="12"/>
      <c r="EE23" s="12"/>
      <c r="EF23" s="12"/>
      <c r="EG23" s="12"/>
      <c r="EH23" s="12"/>
      <c r="EI23" s="12"/>
      <c r="EJ23" s="12"/>
      <c r="EK23" s="12"/>
      <c r="EL23" s="12"/>
      <c r="EM23" s="12"/>
      <c r="EN23" s="12"/>
      <c r="EO23" s="12"/>
      <c r="EP23" s="12"/>
      <c r="EQ23" s="12"/>
      <c r="ER23" s="12"/>
      <c r="ES23" s="12"/>
      <c r="ET23" s="12"/>
      <c r="EU23" s="12"/>
      <c r="EV23" s="12"/>
      <c r="EW23" s="12"/>
      <c r="EX23" s="12"/>
      <c r="EY23" s="12"/>
      <c r="EZ23" s="12"/>
      <c r="FA23" s="12"/>
      <c r="FB23" s="12"/>
      <c r="FC23" s="12"/>
      <c r="FD23" s="12"/>
      <c r="FE23" s="12"/>
      <c r="FF23" s="12"/>
      <c r="FG23" s="12"/>
      <c r="FH23" s="12"/>
      <c r="FI23" s="12"/>
      <c r="FJ23" s="12"/>
      <c r="FK23" s="12"/>
      <c r="FL23" s="12"/>
      <c r="FM23" s="12"/>
      <c r="FN23" s="12"/>
      <c r="FO23" s="12"/>
      <c r="FP23" s="12"/>
      <c r="FQ23" s="12"/>
      <c r="FR23" s="12"/>
      <c r="FS23" s="12"/>
      <c r="FT23" s="12"/>
      <c r="FU23" s="12"/>
      <c r="FV23" s="12"/>
      <c r="FW23" s="12"/>
      <c r="FX23" s="12"/>
      <c r="FY23" s="12"/>
    </row>
    <row r="24" spans="1:181" x14ac:dyDescent="0.15">
      <c r="A24" s="12"/>
      <c r="B24" s="12"/>
      <c r="C24" s="12" t="s">
        <v>22</v>
      </c>
      <c r="D24" s="12" t="s">
        <v>23</v>
      </c>
      <c r="E24" s="29">
        <f>SUM('Verantwoording concessie 1'!E24+'Verantwoording concessie 2'!E24+'Verantwoording concessie 3'!E24+'Verantwoording concessie 4'!E24+'Verantwoording concessie 5'!E24+'Verantwoording concessie 6'!E24+'Verantwoording concessie 7'!E24+'Verantwoording concessie 8'!E24+'Verantwoording concessie 9'!E24+'Verantwoording concessie 10'!E24)</f>
        <v>0</v>
      </c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2"/>
      <c r="DV24" s="12"/>
      <c r="DW24" s="12"/>
      <c r="DX24" s="12"/>
      <c r="DY24" s="12"/>
      <c r="DZ24" s="12"/>
      <c r="EA24" s="12"/>
      <c r="EB24" s="12"/>
      <c r="EC24" s="12"/>
      <c r="ED24" s="12"/>
      <c r="EE24" s="12"/>
      <c r="EF24" s="12"/>
      <c r="EG24" s="12"/>
      <c r="EH24" s="12"/>
      <c r="EI24" s="12"/>
      <c r="EJ24" s="12"/>
      <c r="EK24" s="12"/>
      <c r="EL24" s="12"/>
      <c r="EM24" s="12"/>
      <c r="EN24" s="12"/>
      <c r="EO24" s="12"/>
      <c r="EP24" s="12"/>
      <c r="EQ24" s="12"/>
      <c r="ER24" s="12"/>
      <c r="ES24" s="12"/>
      <c r="ET24" s="12"/>
      <c r="EU24" s="12"/>
      <c r="EV24" s="12"/>
      <c r="EW24" s="12"/>
      <c r="EX24" s="12"/>
      <c r="EY24" s="12"/>
      <c r="EZ24" s="12"/>
      <c r="FA24" s="12"/>
      <c r="FB24" s="12"/>
      <c r="FC24" s="12"/>
      <c r="FD24" s="12"/>
      <c r="FE24" s="12"/>
      <c r="FF24" s="12"/>
      <c r="FG24" s="12"/>
      <c r="FH24" s="12"/>
      <c r="FI24" s="12"/>
      <c r="FJ24" s="12"/>
      <c r="FK24" s="12"/>
      <c r="FL24" s="12"/>
      <c r="FM24" s="12"/>
      <c r="FN24" s="12"/>
      <c r="FO24" s="12"/>
      <c r="FP24" s="12"/>
      <c r="FQ24" s="12"/>
      <c r="FR24" s="12"/>
      <c r="FS24" s="12"/>
      <c r="FT24" s="12"/>
      <c r="FU24" s="12"/>
      <c r="FV24" s="12"/>
      <c r="FW24" s="12"/>
      <c r="FX24" s="12"/>
      <c r="FY24" s="12"/>
    </row>
    <row r="25" spans="1:181" s="12" customFormat="1" x14ac:dyDescent="0.15">
      <c r="C25" s="18" t="s">
        <v>24</v>
      </c>
      <c r="D25" s="25" t="str">
        <f>"Totaal "&amp; C21</f>
        <v>Totaal Subsidies conform contract</v>
      </c>
      <c r="E25" s="13">
        <f>SUM(E22:E24)</f>
        <v>0</v>
      </c>
    </row>
    <row r="26" spans="1:181" s="12" customFormat="1" x14ac:dyDescent="0.15">
      <c r="C26" s="18"/>
      <c r="E26" s="13"/>
    </row>
    <row r="27" spans="1:181" x14ac:dyDescent="0.15">
      <c r="A27" s="12"/>
      <c r="B27" s="12"/>
      <c r="C27" s="18" t="s">
        <v>25</v>
      </c>
      <c r="D27" s="12" t="s">
        <v>26</v>
      </c>
      <c r="E27" s="29">
        <f>SUM('Verantwoording concessie 1'!E27+'Verantwoording concessie 2'!E27+'Verantwoording concessie 3'!E27+'Verantwoording concessie 4'!E27+'Verantwoording concessie 5'!E27+'Verantwoording concessie 6'!E27+'Verantwoording concessie 7'!E27+'Verantwoording concessie 8'!E27+'Verantwoording concessie 9'!E27+'Verantwoording concessie 10'!E27)</f>
        <v>0</v>
      </c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  <c r="DC27" s="12"/>
      <c r="DD27" s="12"/>
      <c r="DE27" s="12"/>
      <c r="DF27" s="12"/>
      <c r="DG27" s="12"/>
      <c r="DH27" s="12"/>
      <c r="DI27" s="12"/>
      <c r="DJ27" s="12"/>
      <c r="DK27" s="12"/>
      <c r="DL27" s="12"/>
      <c r="DM27" s="12"/>
      <c r="DN27" s="12"/>
      <c r="DO27" s="12"/>
      <c r="DP27" s="12"/>
      <c r="DQ27" s="12"/>
      <c r="DR27" s="12"/>
      <c r="DS27" s="12"/>
      <c r="DT27" s="12"/>
      <c r="DU27" s="12"/>
      <c r="DV27" s="12"/>
      <c r="DW27" s="12"/>
      <c r="DX27" s="12"/>
      <c r="DY27" s="12"/>
      <c r="DZ27" s="12"/>
      <c r="EA27" s="12"/>
      <c r="EB27" s="12"/>
      <c r="EC27" s="12"/>
      <c r="ED27" s="12"/>
      <c r="EE27" s="12"/>
      <c r="EF27" s="12"/>
      <c r="EG27" s="12"/>
      <c r="EH27" s="12"/>
      <c r="EI27" s="12"/>
      <c r="EJ27" s="12"/>
      <c r="EK27" s="12"/>
      <c r="EL27" s="12"/>
      <c r="EM27" s="12"/>
      <c r="EN27" s="12"/>
      <c r="EO27" s="12"/>
      <c r="EP27" s="12"/>
      <c r="EQ27" s="12"/>
      <c r="ER27" s="12"/>
      <c r="ES27" s="12"/>
      <c r="ET27" s="12"/>
      <c r="EU27" s="12"/>
      <c r="EV27" s="12"/>
      <c r="EW27" s="12"/>
      <c r="EX27" s="12"/>
      <c r="EY27" s="12"/>
      <c r="EZ27" s="12"/>
      <c r="FA27" s="12"/>
      <c r="FB27" s="12"/>
      <c r="FC27" s="12"/>
      <c r="FD27" s="12"/>
      <c r="FE27" s="12"/>
      <c r="FF27" s="12"/>
      <c r="FG27" s="12"/>
      <c r="FH27" s="12"/>
      <c r="FI27" s="12"/>
      <c r="FJ27" s="12"/>
      <c r="FK27" s="12"/>
      <c r="FL27" s="12"/>
      <c r="FM27" s="12"/>
      <c r="FN27" s="12"/>
      <c r="FO27" s="12"/>
      <c r="FP27" s="12"/>
      <c r="FQ27" s="12"/>
      <c r="FR27" s="12"/>
      <c r="FS27" s="12"/>
      <c r="FT27" s="12"/>
      <c r="FU27" s="12"/>
      <c r="FV27" s="12"/>
      <c r="FW27" s="12"/>
      <c r="FX27" s="12"/>
      <c r="FY27" s="12"/>
    </row>
    <row r="28" spans="1:181" x14ac:dyDescent="0.15">
      <c r="A28" s="12"/>
      <c r="B28" s="12"/>
      <c r="C28" s="18" t="s">
        <v>27</v>
      </c>
      <c r="D28" s="12" t="s">
        <v>28</v>
      </c>
      <c r="E28" s="29">
        <f>SUM('Verantwoording concessie 1'!E28+'Verantwoording concessie 2'!E28+'Verantwoording concessie 3'!E28+'Verantwoording concessie 4'!E28+'Verantwoording concessie 5'!E28+'Verantwoording concessie 6'!E28+'Verantwoording concessie 7'!E28+'Verantwoording concessie 8'!E28+'Verantwoording concessie 9'!E28+'Verantwoording concessie 10'!E28)</f>
        <v>0</v>
      </c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  <c r="DA28" s="12"/>
      <c r="DB28" s="12"/>
      <c r="DC28" s="12"/>
      <c r="DD28" s="12"/>
      <c r="DE28" s="12"/>
      <c r="DF28" s="12"/>
      <c r="DG28" s="12"/>
      <c r="DH28" s="12"/>
      <c r="DI28" s="12"/>
      <c r="DJ28" s="12"/>
      <c r="DK28" s="12"/>
      <c r="DL28" s="12"/>
      <c r="DM28" s="12"/>
      <c r="DN28" s="12"/>
      <c r="DO28" s="12"/>
      <c r="DP28" s="12"/>
      <c r="DQ28" s="12"/>
      <c r="DR28" s="12"/>
      <c r="DS28" s="12"/>
      <c r="DT28" s="12"/>
      <c r="DU28" s="12"/>
      <c r="DV28" s="12"/>
      <c r="DW28" s="12"/>
      <c r="DX28" s="12"/>
      <c r="DY28" s="12"/>
      <c r="DZ28" s="12"/>
      <c r="EA28" s="12"/>
      <c r="EB28" s="12"/>
      <c r="EC28" s="12"/>
      <c r="ED28" s="12"/>
      <c r="EE28" s="12"/>
      <c r="EF28" s="12"/>
      <c r="EG28" s="12"/>
      <c r="EH28" s="12"/>
      <c r="EI28" s="12"/>
      <c r="EJ28" s="12"/>
      <c r="EK28" s="12"/>
      <c r="EL28" s="12"/>
      <c r="EM28" s="12"/>
      <c r="EN28" s="12"/>
      <c r="EO28" s="12"/>
      <c r="EP28" s="12"/>
      <c r="EQ28" s="12"/>
      <c r="ER28" s="12"/>
      <c r="ES28" s="12"/>
      <c r="ET28" s="12"/>
      <c r="EU28" s="12"/>
      <c r="EV28" s="12"/>
      <c r="EW28" s="12"/>
      <c r="EX28" s="12"/>
      <c r="EY28" s="12"/>
      <c r="EZ28" s="12"/>
      <c r="FA28" s="12"/>
      <c r="FB28" s="12"/>
      <c r="FC28" s="12"/>
      <c r="FD28" s="12"/>
      <c r="FE28" s="12"/>
      <c r="FF28" s="12"/>
      <c r="FG28" s="12"/>
      <c r="FH28" s="12"/>
      <c r="FI28" s="12"/>
      <c r="FJ28" s="12"/>
      <c r="FK28" s="12"/>
      <c r="FL28" s="12"/>
      <c r="FM28" s="12"/>
      <c r="FN28" s="12"/>
      <c r="FO28" s="12"/>
      <c r="FP28" s="12"/>
      <c r="FQ28" s="12"/>
      <c r="FR28" s="12"/>
      <c r="FS28" s="12"/>
      <c r="FT28" s="12"/>
      <c r="FU28" s="12"/>
      <c r="FV28" s="12"/>
      <c r="FW28" s="12"/>
      <c r="FX28" s="12"/>
      <c r="FY28" s="12"/>
    </row>
    <row r="29" spans="1:181" s="12" customFormat="1" x14ac:dyDescent="0.15">
      <c r="C29" s="18"/>
    </row>
    <row r="30" spans="1:181" x14ac:dyDescent="0.15">
      <c r="A30" s="12"/>
      <c r="B30" s="12"/>
      <c r="C30" s="12" t="s">
        <v>29</v>
      </c>
      <c r="D30" s="12" t="s">
        <v>30</v>
      </c>
      <c r="E30" s="29">
        <f>SUM('Verantwoording concessie 1'!E30+'Verantwoording concessie 2'!E30+'Verantwoording concessie 3'!E30+'Verantwoording concessie 4'!E30+'Verantwoording concessie 5'!E30+'Verantwoording concessie 6'!E30+'Verantwoording concessie 7'!E30+'Verantwoording concessie 8'!E30+'Verantwoording concessie 9'!E30+'Verantwoording concessie 10'!E30)</f>
        <v>0</v>
      </c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  <c r="CY30" s="12"/>
      <c r="CZ30" s="12"/>
      <c r="DA30" s="12"/>
      <c r="DB30" s="12"/>
      <c r="DC30" s="12"/>
      <c r="DD30" s="12"/>
      <c r="DE30" s="12"/>
      <c r="DF30" s="12"/>
      <c r="DG30" s="12"/>
      <c r="DH30" s="12"/>
      <c r="DI30" s="12"/>
      <c r="DJ30" s="12"/>
      <c r="DK30" s="12"/>
      <c r="DL30" s="12"/>
      <c r="DM30" s="12"/>
      <c r="DN30" s="12"/>
      <c r="DO30" s="12"/>
      <c r="DP30" s="12"/>
      <c r="DQ30" s="12"/>
      <c r="DR30" s="12"/>
      <c r="DS30" s="12"/>
      <c r="DT30" s="12"/>
      <c r="DU30" s="12"/>
      <c r="DV30" s="12"/>
      <c r="DW30" s="12"/>
      <c r="DX30" s="12"/>
      <c r="DY30" s="12"/>
      <c r="DZ30" s="12"/>
      <c r="EA30" s="12"/>
      <c r="EB30" s="12"/>
      <c r="EC30" s="12"/>
      <c r="ED30" s="12"/>
      <c r="EE30" s="12"/>
      <c r="EF30" s="12"/>
      <c r="EG30" s="12"/>
      <c r="EH30" s="12"/>
      <c r="EI30" s="12"/>
      <c r="EJ30" s="12"/>
      <c r="EK30" s="12"/>
      <c r="EL30" s="12"/>
      <c r="EM30" s="12"/>
      <c r="EN30" s="12"/>
      <c r="EO30" s="12"/>
      <c r="EP30" s="12"/>
      <c r="EQ30" s="12"/>
      <c r="ER30" s="12"/>
      <c r="ES30" s="12"/>
      <c r="ET30" s="12"/>
      <c r="EU30" s="12"/>
      <c r="EV30" s="12"/>
      <c r="EW30" s="12"/>
      <c r="EX30" s="12"/>
      <c r="EY30" s="12"/>
      <c r="EZ30" s="12"/>
      <c r="FA30" s="12"/>
      <c r="FB30" s="12"/>
      <c r="FC30" s="12"/>
      <c r="FD30" s="12"/>
      <c r="FE30" s="12"/>
      <c r="FF30" s="12"/>
      <c r="FG30" s="12"/>
      <c r="FH30" s="12"/>
      <c r="FI30" s="12"/>
      <c r="FJ30" s="12"/>
      <c r="FK30" s="12"/>
      <c r="FL30" s="12"/>
      <c r="FM30" s="12"/>
      <c r="FN30" s="12"/>
      <c r="FO30" s="12"/>
      <c r="FP30" s="12"/>
      <c r="FQ30" s="12"/>
      <c r="FR30" s="12"/>
      <c r="FS30" s="12"/>
      <c r="FT30" s="12"/>
      <c r="FU30" s="12"/>
      <c r="FV30" s="12"/>
      <c r="FW30" s="12"/>
      <c r="FX30" s="12"/>
      <c r="FY30" s="12"/>
    </row>
    <row r="31" spans="1:181" x14ac:dyDescent="0.15">
      <c r="A31" s="12"/>
      <c r="B31" s="12"/>
      <c r="C31" s="18" t="s">
        <v>31</v>
      </c>
      <c r="D31" s="12" t="s">
        <v>32</v>
      </c>
      <c r="E31" s="29">
        <f>SUM('Verantwoording concessie 1'!E31+'Verantwoording concessie 2'!E31+'Verantwoording concessie 3'!E31+'Verantwoording concessie 4'!E31+'Verantwoording concessie 5'!E31+'Verantwoording concessie 6'!E31+'Verantwoording concessie 7'!E31+'Verantwoording concessie 8'!E31+'Verantwoording concessie 9'!E31+'Verantwoording concessie 10'!E31)</f>
        <v>0</v>
      </c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  <c r="CY31" s="12"/>
      <c r="CZ31" s="12"/>
      <c r="DA31" s="12"/>
      <c r="DB31" s="12"/>
      <c r="DC31" s="12"/>
      <c r="DD31" s="12"/>
      <c r="DE31" s="12"/>
      <c r="DF31" s="12"/>
      <c r="DG31" s="12"/>
      <c r="DH31" s="12"/>
      <c r="DI31" s="12"/>
      <c r="DJ31" s="12"/>
      <c r="DK31" s="12"/>
      <c r="DL31" s="12"/>
      <c r="DM31" s="12"/>
      <c r="DN31" s="12"/>
      <c r="DO31" s="12"/>
      <c r="DP31" s="12"/>
      <c r="DQ31" s="12"/>
      <c r="DR31" s="12"/>
      <c r="DS31" s="12"/>
      <c r="DT31" s="12"/>
      <c r="DU31" s="12"/>
      <c r="DV31" s="12"/>
      <c r="DW31" s="12"/>
      <c r="DX31" s="12"/>
      <c r="DY31" s="12"/>
      <c r="DZ31" s="12"/>
      <c r="EA31" s="12"/>
      <c r="EB31" s="12"/>
      <c r="EC31" s="12"/>
      <c r="ED31" s="12"/>
      <c r="EE31" s="12"/>
      <c r="EF31" s="12"/>
      <c r="EG31" s="12"/>
      <c r="EH31" s="12"/>
      <c r="EI31" s="12"/>
      <c r="EJ31" s="12"/>
      <c r="EK31" s="12"/>
      <c r="EL31" s="12"/>
      <c r="EM31" s="12"/>
      <c r="EN31" s="12"/>
      <c r="EO31" s="12"/>
      <c r="EP31" s="12"/>
      <c r="EQ31" s="12"/>
      <c r="ER31" s="12"/>
      <c r="ES31" s="12"/>
      <c r="ET31" s="12"/>
      <c r="EU31" s="12"/>
      <c r="EV31" s="12"/>
      <c r="EW31" s="12"/>
      <c r="EX31" s="12"/>
      <c r="EY31" s="12"/>
      <c r="EZ31" s="12"/>
      <c r="FA31" s="12"/>
      <c r="FB31" s="12"/>
      <c r="FC31" s="12"/>
      <c r="FD31" s="12"/>
      <c r="FE31" s="12"/>
      <c r="FF31" s="12"/>
      <c r="FG31" s="12"/>
      <c r="FH31" s="12"/>
      <c r="FI31" s="12"/>
      <c r="FJ31" s="12"/>
      <c r="FK31" s="12"/>
      <c r="FL31" s="12"/>
      <c r="FM31" s="12"/>
      <c r="FN31" s="12"/>
      <c r="FO31" s="12"/>
      <c r="FP31" s="12"/>
      <c r="FQ31" s="12"/>
      <c r="FR31" s="12"/>
      <c r="FS31" s="12"/>
      <c r="FT31" s="12"/>
      <c r="FU31" s="12"/>
      <c r="FV31" s="12"/>
      <c r="FW31" s="12"/>
      <c r="FX31" s="12"/>
      <c r="FY31" s="12"/>
    </row>
    <row r="32" spans="1:181" s="12" customFormat="1" x14ac:dyDescent="0.15">
      <c r="C32" s="18" t="s">
        <v>33</v>
      </c>
      <c r="D32" s="25" t="s">
        <v>34</v>
      </c>
      <c r="E32" s="13">
        <f>SUM(E30:E31)</f>
        <v>0</v>
      </c>
    </row>
    <row r="33" spans="1:181" x14ac:dyDescent="0.15">
      <c r="A33" s="12"/>
      <c r="B33" s="6" t="s">
        <v>35</v>
      </c>
      <c r="C33" s="6"/>
      <c r="D33" s="4"/>
      <c r="E33" s="7">
        <f>SUM(E22,E24,E27:E28,E30)</f>
        <v>0</v>
      </c>
      <c r="F33" s="8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12"/>
      <c r="DC33" s="12"/>
      <c r="DD33" s="12"/>
      <c r="DE33" s="12"/>
      <c r="DF33" s="12"/>
      <c r="DG33" s="12"/>
      <c r="DH33" s="12"/>
      <c r="DI33" s="12"/>
      <c r="DJ33" s="12"/>
      <c r="DK33" s="12"/>
      <c r="DL33" s="12"/>
      <c r="DM33" s="12"/>
      <c r="DN33" s="12"/>
      <c r="DO33" s="12"/>
      <c r="DP33" s="12"/>
      <c r="DQ33" s="12"/>
      <c r="DR33" s="12"/>
      <c r="DS33" s="12"/>
      <c r="DT33" s="12"/>
      <c r="DU33" s="12"/>
      <c r="DV33" s="12"/>
      <c r="DW33" s="12"/>
      <c r="DX33" s="12"/>
      <c r="DY33" s="12"/>
      <c r="DZ33" s="12"/>
      <c r="EA33" s="12"/>
      <c r="EB33" s="12"/>
      <c r="EC33" s="12"/>
      <c r="ED33" s="12"/>
      <c r="EE33" s="12"/>
      <c r="EF33" s="12"/>
      <c r="EG33" s="12"/>
      <c r="EH33" s="12"/>
      <c r="EI33" s="12"/>
      <c r="EJ33" s="12"/>
      <c r="EK33" s="12"/>
      <c r="EL33" s="12"/>
      <c r="EM33" s="12"/>
      <c r="EN33" s="12"/>
      <c r="EO33" s="12"/>
      <c r="EP33" s="12"/>
      <c r="EQ33" s="12"/>
      <c r="ER33" s="12"/>
      <c r="ES33" s="12"/>
      <c r="ET33" s="12"/>
      <c r="EU33" s="12"/>
      <c r="EV33" s="12"/>
      <c r="EW33" s="12"/>
      <c r="EX33" s="12"/>
      <c r="EY33" s="12"/>
      <c r="EZ33" s="12"/>
      <c r="FA33" s="12"/>
      <c r="FB33" s="12"/>
      <c r="FC33" s="12"/>
      <c r="FD33" s="12"/>
      <c r="FE33" s="12"/>
      <c r="FF33" s="12"/>
      <c r="FG33" s="12"/>
      <c r="FH33" s="12"/>
      <c r="FI33" s="12"/>
      <c r="FJ33" s="12"/>
      <c r="FK33" s="12"/>
      <c r="FL33" s="12"/>
      <c r="FM33" s="12"/>
      <c r="FN33" s="12"/>
      <c r="FO33" s="12"/>
      <c r="FP33" s="12"/>
      <c r="FQ33" s="12"/>
      <c r="FR33" s="12"/>
      <c r="FS33" s="12"/>
      <c r="FT33" s="12"/>
      <c r="FU33" s="12"/>
      <c r="FV33" s="12"/>
      <c r="FW33" s="12"/>
      <c r="FX33" s="12"/>
      <c r="FY33" s="12"/>
    </row>
    <row r="34" spans="1:181" x14ac:dyDescent="0.15">
      <c r="A34" s="12"/>
      <c r="B34" s="6" t="s">
        <v>36</v>
      </c>
      <c r="C34" s="4"/>
      <c r="D34" s="4"/>
      <c r="E34" s="9">
        <f>SUM(E25,E27:E28,E32)</f>
        <v>0</v>
      </c>
      <c r="F34" s="10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2"/>
      <c r="DD34" s="12"/>
      <c r="DE34" s="12"/>
      <c r="DF34" s="12"/>
      <c r="DG34" s="12"/>
      <c r="DH34" s="12"/>
      <c r="DI34" s="12"/>
      <c r="DJ34" s="12"/>
      <c r="DK34" s="12"/>
      <c r="DL34" s="12"/>
      <c r="DM34" s="12"/>
      <c r="DN34" s="12"/>
      <c r="DO34" s="12"/>
      <c r="DP34" s="12"/>
      <c r="DQ34" s="12"/>
      <c r="DR34" s="12"/>
      <c r="DS34" s="12"/>
      <c r="DT34" s="12"/>
      <c r="DU34" s="12"/>
      <c r="DV34" s="12"/>
      <c r="DW34" s="12"/>
      <c r="DX34" s="12"/>
      <c r="DY34" s="12"/>
      <c r="DZ34" s="12"/>
      <c r="EA34" s="12"/>
      <c r="EB34" s="12"/>
      <c r="EC34" s="12"/>
      <c r="ED34" s="12"/>
      <c r="EE34" s="12"/>
      <c r="EF34" s="12"/>
      <c r="EG34" s="12"/>
      <c r="EH34" s="12"/>
      <c r="EI34" s="12"/>
      <c r="EJ34" s="12"/>
      <c r="EK34" s="12"/>
      <c r="EL34" s="12"/>
      <c r="EM34" s="12"/>
      <c r="EN34" s="12"/>
      <c r="EO34" s="12"/>
      <c r="EP34" s="12"/>
      <c r="EQ34" s="12"/>
      <c r="ER34" s="12"/>
      <c r="ES34" s="12"/>
      <c r="ET34" s="12"/>
      <c r="EU34" s="12"/>
      <c r="EV34" s="12"/>
      <c r="EW34" s="12"/>
      <c r="EX34" s="12"/>
      <c r="EY34" s="12"/>
      <c r="EZ34" s="12"/>
      <c r="FA34" s="12"/>
      <c r="FB34" s="12"/>
      <c r="FC34" s="12"/>
      <c r="FD34" s="12"/>
      <c r="FE34" s="12"/>
      <c r="FF34" s="12"/>
      <c r="FG34" s="12"/>
      <c r="FH34" s="12"/>
      <c r="FI34" s="12"/>
      <c r="FJ34" s="12"/>
      <c r="FK34" s="12"/>
      <c r="FL34" s="12"/>
      <c r="FM34" s="12"/>
      <c r="FN34" s="12"/>
      <c r="FO34" s="12"/>
      <c r="FP34" s="12"/>
      <c r="FQ34" s="12"/>
      <c r="FR34" s="12"/>
      <c r="FS34" s="12"/>
      <c r="FT34" s="12"/>
      <c r="FU34" s="12"/>
      <c r="FV34" s="12"/>
      <c r="FW34" s="12"/>
      <c r="FX34" s="12"/>
      <c r="FY34" s="12"/>
    </row>
    <row r="35" spans="1:181" s="12" customFormat="1" x14ac:dyDescent="0.15">
      <c r="B35" s="11"/>
      <c r="C35" s="11"/>
      <c r="E35" s="13"/>
    </row>
    <row r="36" spans="1:181" x14ac:dyDescent="0.15">
      <c r="A36" s="12"/>
      <c r="B36" s="18" t="s">
        <v>37</v>
      </c>
      <c r="C36" s="11" t="s">
        <v>38</v>
      </c>
      <c r="D36" s="12"/>
      <c r="E36" s="29">
        <f>SUM('Verantwoording concessie 1'!E36+'Verantwoording concessie 2'!E36+'Verantwoording concessie 3'!E36+'Verantwoording concessie 4'!E36+'Verantwoording concessie 5'!E36+'Verantwoording concessie 6'!E36+'Verantwoording concessie 7'!E36+'Verantwoording concessie 8'!E36+'Verantwoording concessie 9'!E36+'Verantwoording concessie 10'!E36)</f>
        <v>0</v>
      </c>
      <c r="F36" s="8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2"/>
      <c r="CI36" s="12"/>
      <c r="CJ36" s="12"/>
      <c r="CK36" s="12"/>
      <c r="CL36" s="12"/>
      <c r="CM36" s="12"/>
      <c r="CN36" s="12"/>
      <c r="CO36" s="12"/>
      <c r="CP36" s="12"/>
      <c r="CQ36" s="12"/>
      <c r="CR36" s="12"/>
      <c r="CS36" s="12"/>
      <c r="CT36" s="12"/>
      <c r="CU36" s="12"/>
      <c r="CV36" s="12"/>
      <c r="CW36" s="12"/>
      <c r="CX36" s="12"/>
      <c r="CY36" s="12"/>
      <c r="CZ36" s="12"/>
      <c r="DA36" s="12"/>
      <c r="DB36" s="12"/>
      <c r="DC36" s="12"/>
      <c r="DD36" s="12"/>
      <c r="DE36" s="12"/>
      <c r="DF36" s="12"/>
      <c r="DG36" s="12"/>
      <c r="DH36" s="12"/>
      <c r="DI36" s="12"/>
      <c r="DJ36" s="12"/>
      <c r="DK36" s="12"/>
      <c r="DL36" s="12"/>
      <c r="DM36" s="12"/>
      <c r="DN36" s="12"/>
      <c r="DO36" s="12"/>
      <c r="DP36" s="12"/>
      <c r="DQ36" s="12"/>
      <c r="DR36" s="12"/>
      <c r="DS36" s="12"/>
      <c r="DT36" s="12"/>
      <c r="DU36" s="12"/>
      <c r="DV36" s="12"/>
      <c r="DW36" s="12"/>
      <c r="DX36" s="12"/>
      <c r="DY36" s="12"/>
      <c r="DZ36" s="12"/>
      <c r="EA36" s="12"/>
      <c r="EB36" s="12"/>
      <c r="EC36" s="12"/>
      <c r="ED36" s="12"/>
      <c r="EE36" s="12"/>
      <c r="EF36" s="12"/>
      <c r="EG36" s="12"/>
      <c r="EH36" s="12"/>
      <c r="EI36" s="12"/>
      <c r="EJ36" s="12"/>
      <c r="EK36" s="12"/>
      <c r="EL36" s="12"/>
      <c r="EM36" s="12"/>
      <c r="EN36" s="12"/>
      <c r="EO36" s="12"/>
      <c r="EP36" s="12"/>
      <c r="EQ36" s="12"/>
      <c r="ER36" s="12"/>
      <c r="ES36" s="12"/>
      <c r="ET36" s="12"/>
      <c r="EU36" s="12"/>
      <c r="EV36" s="12"/>
      <c r="EW36" s="12"/>
      <c r="EX36" s="12"/>
      <c r="EY36" s="12"/>
      <c r="EZ36" s="12"/>
      <c r="FA36" s="12"/>
      <c r="FB36" s="12"/>
      <c r="FC36" s="12"/>
      <c r="FD36" s="12"/>
      <c r="FE36" s="12"/>
      <c r="FF36" s="12"/>
      <c r="FG36" s="12"/>
      <c r="FH36" s="12"/>
      <c r="FI36" s="12"/>
      <c r="FJ36" s="12"/>
      <c r="FK36" s="12"/>
      <c r="FL36" s="12"/>
      <c r="FM36" s="12"/>
      <c r="FN36" s="12"/>
      <c r="FO36" s="12"/>
      <c r="FP36" s="12"/>
      <c r="FQ36" s="12"/>
      <c r="FR36" s="12"/>
      <c r="FS36" s="12"/>
      <c r="FT36" s="12"/>
      <c r="FU36" s="12"/>
      <c r="FV36" s="12"/>
      <c r="FW36" s="12"/>
      <c r="FX36" s="12"/>
      <c r="FY36" s="12"/>
    </row>
    <row r="37" spans="1:181" s="12" customFormat="1" x14ac:dyDescent="0.15">
      <c r="C37" s="11"/>
      <c r="E37" s="8"/>
    </row>
    <row r="38" spans="1:181" x14ac:dyDescent="0.15">
      <c r="A38" s="12"/>
      <c r="B38" s="30" t="s">
        <v>39</v>
      </c>
      <c r="C38" s="30"/>
      <c r="E38" s="7">
        <f>SUM(E34,E36)</f>
        <v>0</v>
      </c>
      <c r="F38" s="15">
        <f>IF(E36=0,0,E38/-E36)</f>
        <v>0</v>
      </c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  <c r="CY38" s="12"/>
      <c r="CZ38" s="12"/>
      <c r="DA38" s="12"/>
      <c r="DB38" s="12"/>
      <c r="DC38" s="12"/>
      <c r="DD38" s="12"/>
      <c r="DE38" s="12"/>
      <c r="DF38" s="12"/>
      <c r="DG38" s="12"/>
      <c r="DH38" s="12"/>
      <c r="DI38" s="12"/>
      <c r="DJ38" s="12"/>
      <c r="DK38" s="12"/>
      <c r="DL38" s="12"/>
      <c r="DM38" s="12"/>
      <c r="DN38" s="12"/>
      <c r="DO38" s="12"/>
      <c r="DP38" s="12"/>
      <c r="DQ38" s="12"/>
      <c r="DR38" s="12"/>
      <c r="DS38" s="12"/>
      <c r="DT38" s="12"/>
      <c r="DU38" s="12"/>
      <c r="DV38" s="12"/>
      <c r="DW38" s="12"/>
      <c r="DX38" s="12"/>
      <c r="DY38" s="12"/>
      <c r="DZ38" s="12"/>
      <c r="EA38" s="12"/>
      <c r="EB38" s="12"/>
      <c r="EC38" s="12"/>
      <c r="ED38" s="12"/>
      <c r="EE38" s="12"/>
      <c r="EF38" s="12"/>
      <c r="EG38" s="12"/>
      <c r="EH38" s="12"/>
      <c r="EI38" s="12"/>
      <c r="EJ38" s="12"/>
      <c r="EK38" s="12"/>
      <c r="EL38" s="12"/>
      <c r="EM38" s="12"/>
      <c r="EN38" s="12"/>
      <c r="EO38" s="12"/>
      <c r="EP38" s="12"/>
      <c r="EQ38" s="12"/>
      <c r="ER38" s="12"/>
      <c r="ES38" s="12"/>
      <c r="ET38" s="12"/>
      <c r="EU38" s="12"/>
      <c r="EV38" s="12"/>
      <c r="EW38" s="12"/>
      <c r="EX38" s="12"/>
      <c r="EY38" s="12"/>
      <c r="EZ38" s="12"/>
      <c r="FA38" s="12"/>
      <c r="FB38" s="12"/>
      <c r="FC38" s="12"/>
      <c r="FD38" s="12"/>
      <c r="FE38" s="12"/>
      <c r="FF38" s="12"/>
      <c r="FG38" s="12"/>
      <c r="FH38" s="12"/>
      <c r="FI38" s="12"/>
      <c r="FJ38" s="12"/>
      <c r="FK38" s="12"/>
      <c r="FL38" s="12"/>
      <c r="FM38" s="12"/>
      <c r="FN38" s="12"/>
      <c r="FO38" s="12"/>
      <c r="FP38" s="12"/>
      <c r="FQ38" s="12"/>
      <c r="FR38" s="12"/>
      <c r="FS38" s="12"/>
      <c r="FT38" s="12"/>
      <c r="FU38" s="12"/>
      <c r="FV38" s="12"/>
      <c r="FW38" s="12"/>
      <c r="FX38" s="12"/>
      <c r="FY38" s="12"/>
    </row>
    <row r="39" spans="1:181" s="12" customFormat="1" x14ac:dyDescent="0.15">
      <c r="B39" s="11"/>
      <c r="C39" s="11"/>
      <c r="E39" s="8"/>
      <c r="F39" s="16"/>
    </row>
    <row r="40" spans="1:181" x14ac:dyDescent="0.15">
      <c r="A40" s="12"/>
      <c r="C40" s="18"/>
      <c r="D40" s="6" t="s">
        <v>49</v>
      </c>
      <c r="E40" s="19">
        <f>SUM('Verantwoording concessie 1'!E48+'Verantwoording concessie 2'!E48+'Verantwoording concessie 3'!E48+'Verantwoording concessie 4'!E48+'Verantwoording concessie 5'!E48+'Verantwoording concessie 6'!E48+'Verantwoording concessie 7'!E48+'Verantwoording concessie 8'!E48+'Verantwoording concessie 9'!E48+'Verantwoording concessie 10'!E48)</f>
        <v>0</v>
      </c>
      <c r="F40" s="11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</row>
    <row r="41" spans="1:181" s="12" customFormat="1" x14ac:dyDescent="0.15">
      <c r="D41" s="12" t="s">
        <v>47</v>
      </c>
      <c r="E41" s="26">
        <f>E38+E40</f>
        <v>0</v>
      </c>
      <c r="F41" s="27">
        <f>IF(E36=0,0,E41/-E36)</f>
        <v>0</v>
      </c>
    </row>
    <row r="42" spans="1:181" s="12" customFormat="1" x14ac:dyDescent="0.15">
      <c r="E42" s="26"/>
    </row>
    <row r="43" spans="1:181" s="12" customFormat="1" x14ac:dyDescent="0.15"/>
    <row r="44" spans="1:181" s="12" customFormat="1" x14ac:dyDescent="0.15"/>
    <row r="45" spans="1:181" s="12" customFormat="1" x14ac:dyDescent="0.15"/>
    <row r="46" spans="1:181" s="12" customFormat="1" x14ac:dyDescent="0.15"/>
    <row r="47" spans="1:181" s="12" customFormat="1" x14ac:dyDescent="0.15"/>
    <row r="48" spans="1:181" s="12" customFormat="1" x14ac:dyDescent="0.15"/>
    <row r="49" s="12" customFormat="1" x14ac:dyDescent="0.15"/>
    <row r="50" s="12" customFormat="1" x14ac:dyDescent="0.15"/>
    <row r="51" s="12" customFormat="1" x14ac:dyDescent="0.15"/>
    <row r="52" s="12" customFormat="1" x14ac:dyDescent="0.15"/>
    <row r="53" s="12" customFormat="1" x14ac:dyDescent="0.15"/>
    <row r="54" s="12" customFormat="1" x14ac:dyDescent="0.15"/>
    <row r="55" s="12" customFormat="1" x14ac:dyDescent="0.15"/>
    <row r="56" s="12" customFormat="1" x14ac:dyDescent="0.15"/>
    <row r="57" s="12" customFormat="1" x14ac:dyDescent="0.15"/>
    <row r="58" s="12" customFormat="1" x14ac:dyDescent="0.15"/>
    <row r="59" s="12" customFormat="1" x14ac:dyDescent="0.15"/>
    <row r="60" s="12" customFormat="1" x14ac:dyDescent="0.15"/>
    <row r="61" s="12" customFormat="1" x14ac:dyDescent="0.15"/>
    <row r="62" s="12" customFormat="1" x14ac:dyDescent="0.15"/>
    <row r="63" s="12" customFormat="1" x14ac:dyDescent="0.15"/>
    <row r="64" s="12" customFormat="1" x14ac:dyDescent="0.15"/>
    <row r="65" s="12" customFormat="1" x14ac:dyDescent="0.15"/>
    <row r="66" s="12" customFormat="1" x14ac:dyDescent="0.15"/>
    <row r="67" s="12" customFormat="1" x14ac:dyDescent="0.15"/>
    <row r="68" s="12" customFormat="1" x14ac:dyDescent="0.15"/>
    <row r="69" s="12" customFormat="1" x14ac:dyDescent="0.15"/>
    <row r="70" s="12" customFormat="1" x14ac:dyDescent="0.15"/>
    <row r="71" s="12" customFormat="1" x14ac:dyDescent="0.15"/>
    <row r="72" s="12" customFormat="1" x14ac:dyDescent="0.15"/>
    <row r="73" s="12" customFormat="1" x14ac:dyDescent="0.15"/>
    <row r="74" s="12" customFormat="1" x14ac:dyDescent="0.15"/>
    <row r="75" s="12" customFormat="1" x14ac:dyDescent="0.15"/>
    <row r="76" s="12" customFormat="1" x14ac:dyDescent="0.15"/>
    <row r="77" s="12" customFormat="1" x14ac:dyDescent="0.15"/>
    <row r="78" s="12" customFormat="1" x14ac:dyDescent="0.15"/>
    <row r="79" s="12" customFormat="1" x14ac:dyDescent="0.15"/>
    <row r="80" s="12" customFormat="1" x14ac:dyDescent="0.15"/>
    <row r="81" s="12" customFormat="1" x14ac:dyDescent="0.15"/>
    <row r="82" s="12" customFormat="1" x14ac:dyDescent="0.15"/>
    <row r="83" s="12" customFormat="1" x14ac:dyDescent="0.15"/>
    <row r="84" s="12" customFormat="1" x14ac:dyDescent="0.15"/>
    <row r="85" s="12" customFormat="1" x14ac:dyDescent="0.15"/>
    <row r="86" s="12" customFormat="1" x14ac:dyDescent="0.15"/>
    <row r="87" s="12" customFormat="1" x14ac:dyDescent="0.15"/>
    <row r="88" s="12" customFormat="1" x14ac:dyDescent="0.15"/>
    <row r="89" s="12" customFormat="1" x14ac:dyDescent="0.15"/>
    <row r="90" s="12" customFormat="1" x14ac:dyDescent="0.15"/>
    <row r="91" s="12" customFormat="1" x14ac:dyDescent="0.15"/>
    <row r="92" s="12" customFormat="1" x14ac:dyDescent="0.15"/>
    <row r="93" s="12" customFormat="1" x14ac:dyDescent="0.15"/>
    <row r="94" s="12" customFormat="1" x14ac:dyDescent="0.15"/>
    <row r="95" s="12" customFormat="1" x14ac:dyDescent="0.15"/>
    <row r="96" s="12" customFormat="1" x14ac:dyDescent="0.15"/>
    <row r="97" s="12" customFormat="1" x14ac:dyDescent="0.15"/>
    <row r="98" s="12" customFormat="1" x14ac:dyDescent="0.15"/>
    <row r="99" s="12" customFormat="1" x14ac:dyDescent="0.15"/>
    <row r="100" s="12" customFormat="1" x14ac:dyDescent="0.15"/>
    <row r="101" s="12" customFormat="1" x14ac:dyDescent="0.15"/>
    <row r="102" s="12" customFormat="1" x14ac:dyDescent="0.15"/>
    <row r="103" s="12" customFormat="1" x14ac:dyDescent="0.15"/>
    <row r="104" s="12" customFormat="1" x14ac:dyDescent="0.15"/>
    <row r="105" s="12" customFormat="1" x14ac:dyDescent="0.15"/>
    <row r="106" s="12" customFormat="1" x14ac:dyDescent="0.15"/>
    <row r="107" s="12" customFormat="1" x14ac:dyDescent="0.15"/>
    <row r="108" s="12" customFormat="1" x14ac:dyDescent="0.15"/>
    <row r="109" s="12" customFormat="1" x14ac:dyDescent="0.15"/>
    <row r="110" s="12" customFormat="1" x14ac:dyDescent="0.15"/>
    <row r="111" s="12" customFormat="1" x14ac:dyDescent="0.15"/>
    <row r="112" s="12" customFormat="1" x14ac:dyDescent="0.15"/>
    <row r="113" s="12" customFormat="1" x14ac:dyDescent="0.15"/>
    <row r="114" s="12" customFormat="1" x14ac:dyDescent="0.15"/>
    <row r="115" s="12" customFormat="1" x14ac:dyDescent="0.15"/>
    <row r="116" s="12" customFormat="1" x14ac:dyDescent="0.15"/>
    <row r="117" s="12" customFormat="1" x14ac:dyDescent="0.15"/>
    <row r="118" s="12" customFormat="1" x14ac:dyDescent="0.15"/>
    <row r="119" s="12" customFormat="1" x14ac:dyDescent="0.15"/>
    <row r="120" s="12" customFormat="1" x14ac:dyDescent="0.15"/>
    <row r="121" s="12" customFormat="1" x14ac:dyDescent="0.15"/>
    <row r="122" s="12" customFormat="1" x14ac:dyDescent="0.15"/>
    <row r="123" s="12" customFormat="1" x14ac:dyDescent="0.15"/>
    <row r="124" s="12" customFormat="1" x14ac:dyDescent="0.15"/>
    <row r="125" s="12" customFormat="1" x14ac:dyDescent="0.15"/>
    <row r="126" s="12" customFormat="1" x14ac:dyDescent="0.15"/>
  </sheetData>
  <sheetProtection algorithmName="SHA-512" hashValue="WGb9wZ0/LPQUpFSuZBd/Ybyuxg8lmUeCaEhW1VzF0rhU8o+Xj5PIkHScDkHGkJbdz2ypMu6FMgFEHju/wQCrwg==" saltValue="Zxha/DhXBTVVAmqWOGW1HQ==" spinCount="100000" sheet="1" objects="1" scenarios="1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0BD80D-D29B-D64B-99D1-36D8663CA75E}">
  <dimension ref="A1:AF148"/>
  <sheetViews>
    <sheetView zoomScale="120" zoomScaleNormal="120" workbookViewId="0">
      <selection activeCell="E43" sqref="E43:F43"/>
    </sheetView>
  </sheetViews>
  <sheetFormatPr baseColWidth="10" defaultRowHeight="11" x14ac:dyDescent="0.15"/>
  <cols>
    <col min="1" max="3" width="3.1640625" style="2" customWidth="1"/>
    <col min="4" max="4" width="88.83203125" style="2" customWidth="1"/>
    <col min="5" max="5" width="16.1640625" style="2" customWidth="1"/>
    <col min="6" max="6" width="12.33203125" style="2" customWidth="1"/>
    <col min="7" max="16384" width="10.83203125" style="2"/>
  </cols>
  <sheetData>
    <row r="1" spans="1:32" s="12" customFormat="1" x14ac:dyDescent="0.15"/>
    <row r="2" spans="1:32" x14ac:dyDescent="0.15">
      <c r="A2" s="1" t="s">
        <v>0</v>
      </c>
      <c r="B2" s="1"/>
      <c r="C2" s="1"/>
      <c r="D2" s="1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</row>
    <row r="3" spans="1:32" s="12" customFormat="1" x14ac:dyDescent="0.15"/>
    <row r="4" spans="1:32" x14ac:dyDescent="0.15">
      <c r="A4" s="12"/>
      <c r="B4" s="12"/>
      <c r="C4" s="12"/>
      <c r="D4" s="3" t="s">
        <v>1</v>
      </c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</row>
    <row r="5" spans="1:32" s="12" customFormat="1" x14ac:dyDescent="0.15"/>
    <row r="6" spans="1:32" x14ac:dyDescent="0.15">
      <c r="A6" s="12"/>
      <c r="B6" s="12"/>
      <c r="C6" s="18" t="s">
        <v>2</v>
      </c>
      <c r="D6" s="12" t="s">
        <v>3</v>
      </c>
      <c r="E6" s="4" t="str">
        <f>IF('Verantwoording concessiehouder'!E6="","",'Verantwoording concessiehouder'!E6)</f>
        <v/>
      </c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</row>
    <row r="7" spans="1:32" x14ac:dyDescent="0.15">
      <c r="A7" s="11"/>
      <c r="B7" s="11"/>
      <c r="C7" s="18" t="s">
        <v>4</v>
      </c>
      <c r="D7" s="12" t="s">
        <v>5</v>
      </c>
      <c r="E7" s="5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</row>
    <row r="8" spans="1:32" x14ac:dyDescent="0.15">
      <c r="A8" s="12"/>
      <c r="B8" s="12"/>
      <c r="C8" s="12"/>
      <c r="D8" s="12" t="s">
        <v>6</v>
      </c>
      <c r="E8" s="5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</row>
    <row r="9" spans="1:32" x14ac:dyDescent="0.15">
      <c r="A9" s="12"/>
      <c r="B9" s="12"/>
      <c r="C9" s="12"/>
      <c r="D9" s="12" t="s">
        <v>7</v>
      </c>
      <c r="E9" s="31" t="str">
        <f>IF('Verantwoording concessiehouder'!E9="","",'Verantwoording concessiehouder'!E9)</f>
        <v/>
      </c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</row>
    <row r="10" spans="1:32" s="12" customFormat="1" x14ac:dyDescent="0.15">
      <c r="E10" s="21"/>
    </row>
    <row r="11" spans="1:32" s="12" customFormat="1" x14ac:dyDescent="0.15">
      <c r="A11" s="11" t="s">
        <v>8</v>
      </c>
    </row>
    <row r="12" spans="1:32" s="12" customFormat="1" x14ac:dyDescent="0.15">
      <c r="D12" s="12" t="s">
        <v>9</v>
      </c>
      <c r="E12" s="22">
        <v>44927</v>
      </c>
    </row>
    <row r="13" spans="1:32" s="12" customFormat="1" x14ac:dyDescent="0.15">
      <c r="D13" s="12" t="s">
        <v>10</v>
      </c>
      <c r="E13" s="22">
        <v>45291</v>
      </c>
    </row>
    <row r="14" spans="1:32" s="12" customFormat="1" x14ac:dyDescent="0.15"/>
    <row r="15" spans="1:32" s="12" customFormat="1" x14ac:dyDescent="0.15">
      <c r="D15" s="12" t="s">
        <v>11</v>
      </c>
      <c r="E15" s="20" t="s">
        <v>12</v>
      </c>
    </row>
    <row r="16" spans="1:32" s="12" customFormat="1" x14ac:dyDescent="0.15">
      <c r="D16" s="12" t="s">
        <v>13</v>
      </c>
      <c r="E16" s="23">
        <v>1</v>
      </c>
    </row>
    <row r="17" spans="1:32" s="12" customFormat="1" x14ac:dyDescent="0.15"/>
    <row r="18" spans="1:32" s="12" customFormat="1" x14ac:dyDescent="0.15">
      <c r="A18" s="11" t="s">
        <v>14</v>
      </c>
    </row>
    <row r="19" spans="1:32" s="12" customFormat="1" x14ac:dyDescent="0.15"/>
    <row r="20" spans="1:32" s="12" customFormat="1" x14ac:dyDescent="0.15">
      <c r="B20" s="11" t="s">
        <v>15</v>
      </c>
      <c r="E20" s="24" t="s">
        <v>16</v>
      </c>
      <c r="F20" s="11"/>
    </row>
    <row r="21" spans="1:32" s="12" customFormat="1" x14ac:dyDescent="0.15">
      <c r="C21" s="25" t="s">
        <v>17</v>
      </c>
    </row>
    <row r="22" spans="1:32" x14ac:dyDescent="0.15">
      <c r="A22" s="12"/>
      <c r="B22" s="12"/>
      <c r="C22" s="12" t="s">
        <v>18</v>
      </c>
      <c r="D22" s="12" t="s">
        <v>19</v>
      </c>
      <c r="E22" s="5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</row>
    <row r="23" spans="1:32" x14ac:dyDescent="0.15">
      <c r="A23" s="12"/>
      <c r="B23" s="12"/>
      <c r="C23" s="18" t="s">
        <v>20</v>
      </c>
      <c r="D23" s="12" t="s">
        <v>21</v>
      </c>
      <c r="E23" s="5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</row>
    <row r="24" spans="1:32" x14ac:dyDescent="0.15">
      <c r="A24" s="12"/>
      <c r="B24" s="12"/>
      <c r="C24" s="12" t="s">
        <v>22</v>
      </c>
      <c r="D24" s="12" t="s">
        <v>23</v>
      </c>
      <c r="E24" s="5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</row>
    <row r="25" spans="1:32" s="12" customFormat="1" x14ac:dyDescent="0.15">
      <c r="C25" s="18" t="s">
        <v>24</v>
      </c>
      <c r="D25" s="25" t="str">
        <f>"Totaal "&amp; C21</f>
        <v>Totaal Subsidies conform contract</v>
      </c>
      <c r="E25" s="13">
        <f>SUM(E22:E24)</f>
        <v>0</v>
      </c>
    </row>
    <row r="26" spans="1:32" s="12" customFormat="1" x14ac:dyDescent="0.15">
      <c r="C26" s="18"/>
      <c r="E26" s="13"/>
    </row>
    <row r="27" spans="1:32" x14ac:dyDescent="0.15">
      <c r="A27" s="12"/>
      <c r="B27" s="12"/>
      <c r="C27" s="18" t="s">
        <v>25</v>
      </c>
      <c r="D27" s="12" t="s">
        <v>26</v>
      </c>
      <c r="E27" s="5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</row>
    <row r="28" spans="1:32" x14ac:dyDescent="0.15">
      <c r="A28" s="12"/>
      <c r="B28" s="12"/>
      <c r="C28" s="18" t="s">
        <v>27</v>
      </c>
      <c r="D28" s="12" t="s">
        <v>28</v>
      </c>
      <c r="E28" s="5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</row>
    <row r="29" spans="1:32" s="12" customFormat="1" x14ac:dyDescent="0.15">
      <c r="C29" s="18"/>
    </row>
    <row r="30" spans="1:32" x14ac:dyDescent="0.15">
      <c r="A30" s="12"/>
      <c r="B30" s="12"/>
      <c r="C30" s="12" t="s">
        <v>29</v>
      </c>
      <c r="D30" s="12" t="s">
        <v>30</v>
      </c>
      <c r="E30" s="5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</row>
    <row r="31" spans="1:32" x14ac:dyDescent="0.15">
      <c r="A31" s="12"/>
      <c r="B31" s="12"/>
      <c r="C31" s="18" t="s">
        <v>31</v>
      </c>
      <c r="D31" s="12" t="s">
        <v>32</v>
      </c>
      <c r="E31" s="5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</row>
    <row r="32" spans="1:32" s="12" customFormat="1" x14ac:dyDescent="0.15">
      <c r="C32" s="18" t="s">
        <v>33</v>
      </c>
      <c r="D32" s="25" t="s">
        <v>34</v>
      </c>
      <c r="E32" s="13">
        <f>SUM(E30:E31)</f>
        <v>0</v>
      </c>
    </row>
    <row r="33" spans="1:32" x14ac:dyDescent="0.15">
      <c r="A33" s="12"/>
      <c r="B33" s="6" t="s">
        <v>35</v>
      </c>
      <c r="C33" s="6"/>
      <c r="D33" s="4"/>
      <c r="E33" s="7">
        <f>SUM(E22,E24,E27:E28,E30)</f>
        <v>0</v>
      </c>
      <c r="F33" s="8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</row>
    <row r="34" spans="1:32" x14ac:dyDescent="0.15">
      <c r="A34" s="12"/>
      <c r="B34" s="6" t="s">
        <v>36</v>
      </c>
      <c r="C34" s="4"/>
      <c r="D34" s="4"/>
      <c r="E34" s="9">
        <f>SUM(E25,E27:E28,E32)</f>
        <v>0</v>
      </c>
      <c r="F34" s="10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</row>
    <row r="35" spans="1:32" s="12" customFormat="1" x14ac:dyDescent="0.15">
      <c r="B35" s="11"/>
      <c r="C35" s="11"/>
      <c r="E35" s="13"/>
    </row>
    <row r="36" spans="1:32" x14ac:dyDescent="0.15">
      <c r="A36" s="12"/>
      <c r="B36" s="18" t="s">
        <v>37</v>
      </c>
      <c r="C36" s="11" t="s">
        <v>38</v>
      </c>
      <c r="D36" s="12"/>
      <c r="E36" s="14"/>
      <c r="F36" s="8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</row>
    <row r="37" spans="1:32" s="12" customFormat="1" x14ac:dyDescent="0.15">
      <c r="C37" s="11"/>
      <c r="E37" s="8"/>
    </row>
    <row r="38" spans="1:32" x14ac:dyDescent="0.15">
      <c r="A38" s="12"/>
      <c r="B38" s="11" t="s">
        <v>39</v>
      </c>
      <c r="C38" s="11"/>
      <c r="D38" s="12"/>
      <c r="E38" s="7">
        <f>SUM(E34,E36)</f>
        <v>0</v>
      </c>
      <c r="F38" s="15">
        <f>IF(E36=0,0,E38/-E36)</f>
        <v>0</v>
      </c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</row>
    <row r="39" spans="1:32" s="12" customFormat="1" x14ac:dyDescent="0.15">
      <c r="B39" s="11"/>
      <c r="C39" s="11"/>
      <c r="E39" s="8"/>
      <c r="F39" s="16"/>
    </row>
    <row r="40" spans="1:32" s="12" customFormat="1" x14ac:dyDescent="0.15">
      <c r="A40" s="11" t="s">
        <v>40</v>
      </c>
    </row>
    <row r="41" spans="1:32" s="12" customFormat="1" x14ac:dyDescent="0.15"/>
    <row r="42" spans="1:32" s="12" customFormat="1" x14ac:dyDescent="0.15">
      <c r="D42" s="12" t="s">
        <v>41</v>
      </c>
      <c r="E42" s="26">
        <f>MAX(0,(-E36-E33))</f>
        <v>0</v>
      </c>
    </row>
    <row r="43" spans="1:32" x14ac:dyDescent="0.15">
      <c r="A43" s="12"/>
      <c r="B43" s="12"/>
      <c r="C43" s="12"/>
      <c r="D43" s="12" t="s">
        <v>42</v>
      </c>
      <c r="E43" s="5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</row>
    <row r="44" spans="1:32" s="12" customFormat="1" x14ac:dyDescent="0.15">
      <c r="D44" s="12" t="s">
        <v>43</v>
      </c>
      <c r="E44" s="26">
        <f>MIN(E42,E43)</f>
        <v>0</v>
      </c>
    </row>
    <row r="45" spans="1:32" s="12" customFormat="1" x14ac:dyDescent="0.15">
      <c r="D45" s="12" t="s">
        <v>44</v>
      </c>
      <c r="E45" s="26">
        <f>E38+E44</f>
        <v>0</v>
      </c>
      <c r="F45" s="27">
        <f>IF(E36=0,0,E45/-E36)</f>
        <v>0</v>
      </c>
    </row>
    <row r="46" spans="1:32" s="12" customFormat="1" x14ac:dyDescent="0.15">
      <c r="D46" s="12" t="s">
        <v>45</v>
      </c>
      <c r="E46" s="26">
        <f>IF(E45&gt;0,E45,0)</f>
        <v>0</v>
      </c>
      <c r="F46" s="27"/>
    </row>
    <row r="47" spans="1:32" s="12" customFormat="1" x14ac:dyDescent="0.15">
      <c r="E47" s="26"/>
      <c r="F47" s="27"/>
    </row>
    <row r="48" spans="1:32" x14ac:dyDescent="0.15">
      <c r="A48" s="12"/>
      <c r="B48" s="12"/>
      <c r="C48" s="18"/>
      <c r="D48" s="6" t="s">
        <v>46</v>
      </c>
      <c r="E48" s="19">
        <f>MAX(0,(E44-E46))</f>
        <v>0</v>
      </c>
      <c r="F48" s="11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</row>
    <row r="49" spans="1:32" x14ac:dyDescent="0.15">
      <c r="A49" s="12"/>
      <c r="B49" s="12"/>
      <c r="C49" s="12"/>
      <c r="D49" s="2" t="s">
        <v>47</v>
      </c>
      <c r="E49" s="17">
        <f>E38+E48</f>
        <v>0</v>
      </c>
      <c r="F49" s="27">
        <f>IF(E36=0,0,E49/-E36)</f>
        <v>0</v>
      </c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</row>
    <row r="50" spans="1:32" s="12" customFormat="1" x14ac:dyDescent="0.15">
      <c r="E50" s="26"/>
    </row>
    <row r="51" spans="1:32" s="12" customFormat="1" x14ac:dyDescent="0.15"/>
    <row r="52" spans="1:32" s="12" customFormat="1" x14ac:dyDescent="0.15"/>
    <row r="53" spans="1:32" s="12" customFormat="1" x14ac:dyDescent="0.15"/>
    <row r="54" spans="1:32" s="12" customFormat="1" x14ac:dyDescent="0.15"/>
    <row r="55" spans="1:32" s="12" customFormat="1" x14ac:dyDescent="0.15"/>
    <row r="56" spans="1:32" s="12" customFormat="1" x14ac:dyDescent="0.15"/>
    <row r="57" spans="1:32" s="12" customFormat="1" x14ac:dyDescent="0.15"/>
    <row r="58" spans="1:32" s="12" customFormat="1" x14ac:dyDescent="0.15"/>
    <row r="59" spans="1:32" s="12" customFormat="1" x14ac:dyDescent="0.15"/>
    <row r="60" spans="1:32" s="12" customFormat="1" x14ac:dyDescent="0.15"/>
    <row r="61" spans="1:32" s="12" customFormat="1" x14ac:dyDescent="0.15"/>
    <row r="62" spans="1:32" s="12" customFormat="1" x14ac:dyDescent="0.15"/>
    <row r="63" spans="1:32" s="12" customFormat="1" x14ac:dyDescent="0.15"/>
    <row r="64" spans="1:32" s="12" customFormat="1" x14ac:dyDescent="0.15"/>
    <row r="65" s="12" customFormat="1" x14ac:dyDescent="0.15"/>
    <row r="66" s="12" customFormat="1" x14ac:dyDescent="0.15"/>
    <row r="67" s="12" customFormat="1" x14ac:dyDescent="0.15"/>
    <row r="68" s="12" customFormat="1" x14ac:dyDescent="0.15"/>
    <row r="69" s="12" customFormat="1" x14ac:dyDescent="0.15"/>
    <row r="70" s="12" customFormat="1" x14ac:dyDescent="0.15"/>
    <row r="71" s="12" customFormat="1" x14ac:dyDescent="0.15"/>
    <row r="72" s="12" customFormat="1" x14ac:dyDescent="0.15"/>
    <row r="73" s="12" customFormat="1" x14ac:dyDescent="0.15"/>
    <row r="74" s="12" customFormat="1" x14ac:dyDescent="0.15"/>
    <row r="75" s="12" customFormat="1" x14ac:dyDescent="0.15"/>
    <row r="76" s="12" customFormat="1" x14ac:dyDescent="0.15"/>
    <row r="77" s="12" customFormat="1" x14ac:dyDescent="0.15"/>
    <row r="78" s="12" customFormat="1" x14ac:dyDescent="0.15"/>
    <row r="79" s="12" customFormat="1" x14ac:dyDescent="0.15"/>
    <row r="80" s="12" customFormat="1" x14ac:dyDescent="0.15"/>
    <row r="81" s="12" customFormat="1" x14ac:dyDescent="0.15"/>
    <row r="82" s="12" customFormat="1" x14ac:dyDescent="0.15"/>
    <row r="83" s="12" customFormat="1" x14ac:dyDescent="0.15"/>
    <row r="84" s="12" customFormat="1" x14ac:dyDescent="0.15"/>
    <row r="85" s="12" customFormat="1" x14ac:dyDescent="0.15"/>
    <row r="86" s="12" customFormat="1" x14ac:dyDescent="0.15"/>
    <row r="87" s="12" customFormat="1" x14ac:dyDescent="0.15"/>
    <row r="88" s="12" customFormat="1" x14ac:dyDescent="0.15"/>
    <row r="89" s="12" customFormat="1" x14ac:dyDescent="0.15"/>
    <row r="90" s="12" customFormat="1" x14ac:dyDescent="0.15"/>
    <row r="91" s="12" customFormat="1" x14ac:dyDescent="0.15"/>
    <row r="92" s="12" customFormat="1" x14ac:dyDescent="0.15"/>
    <row r="93" s="12" customFormat="1" x14ac:dyDescent="0.15"/>
    <row r="94" s="12" customFormat="1" x14ac:dyDescent="0.15"/>
    <row r="95" s="12" customFormat="1" x14ac:dyDescent="0.15"/>
    <row r="96" s="12" customFormat="1" x14ac:dyDescent="0.15"/>
    <row r="97" s="12" customFormat="1" x14ac:dyDescent="0.15"/>
    <row r="98" s="12" customFormat="1" x14ac:dyDescent="0.15"/>
    <row r="99" s="12" customFormat="1" x14ac:dyDescent="0.15"/>
    <row r="100" s="12" customFormat="1" x14ac:dyDescent="0.15"/>
    <row r="101" s="12" customFormat="1" x14ac:dyDescent="0.15"/>
    <row r="102" s="12" customFormat="1" x14ac:dyDescent="0.15"/>
    <row r="103" s="12" customFormat="1" x14ac:dyDescent="0.15"/>
    <row r="104" s="12" customFormat="1" x14ac:dyDescent="0.15"/>
    <row r="105" s="12" customFormat="1" x14ac:dyDescent="0.15"/>
    <row r="106" s="12" customFormat="1" x14ac:dyDescent="0.15"/>
    <row r="107" s="12" customFormat="1" x14ac:dyDescent="0.15"/>
    <row r="108" s="12" customFormat="1" x14ac:dyDescent="0.15"/>
    <row r="109" s="12" customFormat="1" x14ac:dyDescent="0.15"/>
    <row r="110" s="12" customFormat="1" x14ac:dyDescent="0.15"/>
    <row r="111" s="12" customFormat="1" x14ac:dyDescent="0.15"/>
    <row r="112" s="12" customFormat="1" x14ac:dyDescent="0.15"/>
    <row r="113" s="12" customFormat="1" x14ac:dyDescent="0.15"/>
    <row r="114" s="12" customFormat="1" x14ac:dyDescent="0.15"/>
    <row r="115" s="12" customFormat="1" x14ac:dyDescent="0.15"/>
    <row r="116" s="12" customFormat="1" x14ac:dyDescent="0.15"/>
    <row r="117" s="12" customFormat="1" x14ac:dyDescent="0.15"/>
    <row r="118" s="12" customFormat="1" x14ac:dyDescent="0.15"/>
    <row r="119" s="12" customFormat="1" x14ac:dyDescent="0.15"/>
    <row r="120" s="12" customFormat="1" x14ac:dyDescent="0.15"/>
    <row r="121" s="12" customFormat="1" x14ac:dyDescent="0.15"/>
    <row r="122" s="12" customFormat="1" x14ac:dyDescent="0.15"/>
    <row r="123" s="12" customFormat="1" x14ac:dyDescent="0.15"/>
    <row r="124" s="12" customFormat="1" x14ac:dyDescent="0.15"/>
    <row r="125" s="12" customFormat="1" x14ac:dyDescent="0.15"/>
    <row r="126" s="12" customFormat="1" x14ac:dyDescent="0.15"/>
    <row r="127" s="12" customFormat="1" x14ac:dyDescent="0.15"/>
    <row r="128" s="12" customFormat="1" x14ac:dyDescent="0.15"/>
    <row r="129" s="12" customFormat="1" x14ac:dyDescent="0.15"/>
    <row r="130" s="12" customFormat="1" x14ac:dyDescent="0.15"/>
    <row r="131" s="12" customFormat="1" x14ac:dyDescent="0.15"/>
    <row r="132" s="12" customFormat="1" x14ac:dyDescent="0.15"/>
    <row r="133" s="12" customFormat="1" x14ac:dyDescent="0.15"/>
    <row r="134" s="12" customFormat="1" x14ac:dyDescent="0.15"/>
    <row r="135" s="12" customFormat="1" x14ac:dyDescent="0.15"/>
    <row r="136" s="12" customFormat="1" x14ac:dyDescent="0.15"/>
    <row r="137" s="12" customFormat="1" x14ac:dyDescent="0.15"/>
    <row r="138" s="12" customFormat="1" x14ac:dyDescent="0.15"/>
    <row r="139" s="12" customFormat="1" x14ac:dyDescent="0.15"/>
    <row r="140" s="12" customFormat="1" x14ac:dyDescent="0.15"/>
    <row r="141" s="12" customFormat="1" x14ac:dyDescent="0.15"/>
    <row r="142" s="12" customFormat="1" x14ac:dyDescent="0.15"/>
    <row r="143" s="12" customFormat="1" x14ac:dyDescent="0.15"/>
    <row r="144" s="12" customFormat="1" x14ac:dyDescent="0.15"/>
    <row r="145" s="12" customFormat="1" x14ac:dyDescent="0.15"/>
    <row r="146" s="12" customFormat="1" x14ac:dyDescent="0.15"/>
    <row r="147" s="12" customFormat="1" x14ac:dyDescent="0.15"/>
    <row r="148" s="12" customFormat="1" x14ac:dyDescent="0.15"/>
  </sheetData>
  <sheetProtection algorithmName="SHA-512" hashValue="kMnXLWDhmYFe1u5Njhp8x1Ng76CSODCYv5VN8EzMSIj5uAckMyY41bQZdKnObxlBLqjdKzTjm2tUNHq39vFZyA==" saltValue="cRDH8piKxHe5TFN0Ug6b/w==" spinCount="100000" sheet="1" objects="1" scenarios="1"/>
  <dataValidations count="2">
    <dataValidation allowBlank="1" showInputMessage="1" showErrorMessage="1" promptTitle="Daadwerkelijke kosten 2023" prompt="Negatieve waarde invoeren" sqref="E36" xr:uid="{23630AE6-E69B-E74B-BDD7-AECED8237517}"/>
    <dataValidation allowBlank="1" showInputMessage="1" showErrorMessage="1" promptTitle="Maximale TVOV 2023" prompt="Neem maximale TVOV 2023 voor de concessie over van de toekenningsbeschikking van IenW (aan de concessieverlener)." sqref="E43" xr:uid="{DD33EE97-744F-FB46-8A16-B84DE956DB38}"/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B9FB52-61CF-E741-AAA6-8CC10DB2511D}">
  <dimension ref="A1:AF148"/>
  <sheetViews>
    <sheetView zoomScale="120" zoomScaleNormal="120" workbookViewId="0">
      <selection activeCell="E43" sqref="E43:F43"/>
    </sheetView>
  </sheetViews>
  <sheetFormatPr baseColWidth="10" defaultRowHeight="11" x14ac:dyDescent="0.15"/>
  <cols>
    <col min="1" max="3" width="3.1640625" style="2" customWidth="1"/>
    <col min="4" max="4" width="88.83203125" style="2" customWidth="1"/>
    <col min="5" max="5" width="16.1640625" style="2" customWidth="1"/>
    <col min="6" max="6" width="12.33203125" style="2" customWidth="1"/>
    <col min="7" max="16384" width="10.83203125" style="2"/>
  </cols>
  <sheetData>
    <row r="1" spans="1:32" s="12" customFormat="1" x14ac:dyDescent="0.15"/>
    <row r="2" spans="1:32" x14ac:dyDescent="0.15">
      <c r="A2" s="1" t="s">
        <v>0</v>
      </c>
      <c r="B2" s="1"/>
      <c r="C2" s="1"/>
      <c r="D2" s="1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</row>
    <row r="3" spans="1:32" s="12" customFormat="1" x14ac:dyDescent="0.15"/>
    <row r="4" spans="1:32" x14ac:dyDescent="0.15">
      <c r="A4" s="12"/>
      <c r="B4" s="12"/>
      <c r="C4" s="12"/>
      <c r="D4" s="3" t="s">
        <v>1</v>
      </c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</row>
    <row r="5" spans="1:32" s="12" customFormat="1" x14ac:dyDescent="0.15"/>
    <row r="6" spans="1:32" x14ac:dyDescent="0.15">
      <c r="A6" s="12"/>
      <c r="B6" s="12"/>
      <c r="C6" s="18" t="s">
        <v>2</v>
      </c>
      <c r="D6" s="12" t="s">
        <v>3</v>
      </c>
      <c r="E6" s="4" t="str">
        <f>IF('Verantwoording concessiehouder'!E6="","",'Verantwoording concessiehouder'!E6)</f>
        <v/>
      </c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</row>
    <row r="7" spans="1:32" x14ac:dyDescent="0.15">
      <c r="A7" s="11"/>
      <c r="B7" s="11"/>
      <c r="C7" s="18" t="s">
        <v>4</v>
      </c>
      <c r="D7" s="12" t="s">
        <v>5</v>
      </c>
      <c r="E7" s="5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</row>
    <row r="8" spans="1:32" x14ac:dyDescent="0.15">
      <c r="A8" s="12"/>
      <c r="B8" s="12"/>
      <c r="C8" s="12"/>
      <c r="D8" s="12" t="s">
        <v>6</v>
      </c>
      <c r="E8" s="5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</row>
    <row r="9" spans="1:32" x14ac:dyDescent="0.15">
      <c r="A9" s="12"/>
      <c r="B9" s="12"/>
      <c r="C9" s="12"/>
      <c r="D9" s="12" t="s">
        <v>7</v>
      </c>
      <c r="E9" s="31" t="str">
        <f>IF('Verantwoording concessiehouder'!E9="","",'Verantwoording concessiehouder'!E9)</f>
        <v/>
      </c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</row>
    <row r="10" spans="1:32" s="12" customFormat="1" x14ac:dyDescent="0.15">
      <c r="E10" s="21"/>
    </row>
    <row r="11" spans="1:32" s="12" customFormat="1" x14ac:dyDescent="0.15">
      <c r="A11" s="11" t="s">
        <v>8</v>
      </c>
    </row>
    <row r="12" spans="1:32" s="12" customFormat="1" x14ac:dyDescent="0.15">
      <c r="D12" s="12" t="s">
        <v>9</v>
      </c>
      <c r="E12" s="22">
        <v>44927</v>
      </c>
    </row>
    <row r="13" spans="1:32" s="12" customFormat="1" x14ac:dyDescent="0.15">
      <c r="D13" s="12" t="s">
        <v>10</v>
      </c>
      <c r="E13" s="22">
        <v>45291</v>
      </c>
    </row>
    <row r="14" spans="1:32" s="12" customFormat="1" x14ac:dyDescent="0.15"/>
    <row r="15" spans="1:32" s="12" customFormat="1" x14ac:dyDescent="0.15">
      <c r="D15" s="12" t="s">
        <v>11</v>
      </c>
      <c r="E15" s="20" t="s">
        <v>12</v>
      </c>
    </row>
    <row r="16" spans="1:32" s="12" customFormat="1" x14ac:dyDescent="0.15">
      <c r="D16" s="12" t="s">
        <v>13</v>
      </c>
      <c r="E16" s="23">
        <v>1</v>
      </c>
    </row>
    <row r="17" spans="1:32" s="12" customFormat="1" x14ac:dyDescent="0.15"/>
    <row r="18" spans="1:32" s="12" customFormat="1" x14ac:dyDescent="0.15">
      <c r="A18" s="11" t="s">
        <v>14</v>
      </c>
    </row>
    <row r="19" spans="1:32" s="12" customFormat="1" x14ac:dyDescent="0.15"/>
    <row r="20" spans="1:32" s="12" customFormat="1" x14ac:dyDescent="0.15">
      <c r="B20" s="11" t="s">
        <v>15</v>
      </c>
      <c r="E20" s="24" t="s">
        <v>16</v>
      </c>
      <c r="F20" s="11"/>
    </row>
    <row r="21" spans="1:32" s="12" customFormat="1" x14ac:dyDescent="0.15">
      <c r="C21" s="25" t="s">
        <v>17</v>
      </c>
    </row>
    <row r="22" spans="1:32" x14ac:dyDescent="0.15">
      <c r="A22" s="12"/>
      <c r="B22" s="12"/>
      <c r="C22" s="12" t="s">
        <v>18</v>
      </c>
      <c r="D22" s="12" t="s">
        <v>19</v>
      </c>
      <c r="E22" s="5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</row>
    <row r="23" spans="1:32" x14ac:dyDescent="0.15">
      <c r="A23" s="12"/>
      <c r="B23" s="12"/>
      <c r="C23" s="18" t="s">
        <v>20</v>
      </c>
      <c r="D23" s="12" t="s">
        <v>21</v>
      </c>
      <c r="E23" s="5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</row>
    <row r="24" spans="1:32" x14ac:dyDescent="0.15">
      <c r="A24" s="12"/>
      <c r="B24" s="12"/>
      <c r="C24" s="12" t="s">
        <v>22</v>
      </c>
      <c r="D24" s="12" t="s">
        <v>23</v>
      </c>
      <c r="E24" s="5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</row>
    <row r="25" spans="1:32" s="12" customFormat="1" x14ac:dyDescent="0.15">
      <c r="C25" s="18" t="s">
        <v>24</v>
      </c>
      <c r="D25" s="25" t="str">
        <f>"Totaal "&amp; C21</f>
        <v>Totaal Subsidies conform contract</v>
      </c>
      <c r="E25" s="13">
        <f>SUM(E22:E24)</f>
        <v>0</v>
      </c>
    </row>
    <row r="26" spans="1:32" s="12" customFormat="1" x14ac:dyDescent="0.15">
      <c r="C26" s="18"/>
      <c r="E26" s="13"/>
    </row>
    <row r="27" spans="1:32" x14ac:dyDescent="0.15">
      <c r="A27" s="12"/>
      <c r="B27" s="12"/>
      <c r="C27" s="18" t="s">
        <v>25</v>
      </c>
      <c r="D27" s="12" t="s">
        <v>26</v>
      </c>
      <c r="E27" s="5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</row>
    <row r="28" spans="1:32" x14ac:dyDescent="0.15">
      <c r="A28" s="12"/>
      <c r="B28" s="12"/>
      <c r="C28" s="18" t="s">
        <v>27</v>
      </c>
      <c r="D28" s="12" t="s">
        <v>28</v>
      </c>
      <c r="E28" s="5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</row>
    <row r="29" spans="1:32" s="12" customFormat="1" x14ac:dyDescent="0.15">
      <c r="C29" s="18"/>
    </row>
    <row r="30" spans="1:32" x14ac:dyDescent="0.15">
      <c r="A30" s="12"/>
      <c r="B30" s="12"/>
      <c r="C30" s="12" t="s">
        <v>29</v>
      </c>
      <c r="D30" s="12" t="s">
        <v>30</v>
      </c>
      <c r="E30" s="5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</row>
    <row r="31" spans="1:32" x14ac:dyDescent="0.15">
      <c r="A31" s="12"/>
      <c r="B31" s="12"/>
      <c r="C31" s="18" t="s">
        <v>31</v>
      </c>
      <c r="D31" s="12" t="s">
        <v>32</v>
      </c>
      <c r="E31" s="5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</row>
    <row r="32" spans="1:32" s="12" customFormat="1" x14ac:dyDescent="0.15">
      <c r="C32" s="18" t="s">
        <v>33</v>
      </c>
      <c r="D32" s="25" t="s">
        <v>34</v>
      </c>
      <c r="E32" s="13">
        <f>SUM(E30:E31)</f>
        <v>0</v>
      </c>
    </row>
    <row r="33" spans="1:32" x14ac:dyDescent="0.15">
      <c r="A33" s="12"/>
      <c r="B33" s="6" t="s">
        <v>35</v>
      </c>
      <c r="C33" s="6"/>
      <c r="D33" s="4"/>
      <c r="E33" s="7">
        <f>SUM(E22,E24,E27:E28,E30)</f>
        <v>0</v>
      </c>
      <c r="F33" s="8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</row>
    <row r="34" spans="1:32" x14ac:dyDescent="0.15">
      <c r="A34" s="12"/>
      <c r="B34" s="6" t="s">
        <v>36</v>
      </c>
      <c r="C34" s="4"/>
      <c r="D34" s="4"/>
      <c r="E34" s="9">
        <f>SUM(E25,E27:E28,E32)</f>
        <v>0</v>
      </c>
      <c r="F34" s="10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</row>
    <row r="35" spans="1:32" s="12" customFormat="1" x14ac:dyDescent="0.15">
      <c r="B35" s="11"/>
      <c r="C35" s="11"/>
      <c r="E35" s="13"/>
    </row>
    <row r="36" spans="1:32" x14ac:dyDescent="0.15">
      <c r="A36" s="12"/>
      <c r="B36" s="18" t="s">
        <v>37</v>
      </c>
      <c r="C36" s="11" t="s">
        <v>38</v>
      </c>
      <c r="D36" s="12"/>
      <c r="E36" s="14"/>
      <c r="F36" s="8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</row>
    <row r="37" spans="1:32" s="12" customFormat="1" x14ac:dyDescent="0.15">
      <c r="C37" s="11"/>
      <c r="E37" s="8"/>
    </row>
    <row r="38" spans="1:32" x14ac:dyDescent="0.15">
      <c r="A38" s="12"/>
      <c r="B38" s="11" t="s">
        <v>39</v>
      </c>
      <c r="C38" s="11"/>
      <c r="D38" s="12"/>
      <c r="E38" s="7">
        <f>SUM(E34,E36)</f>
        <v>0</v>
      </c>
      <c r="F38" s="15">
        <f>IF(E36=0,0,E38/-E36)</f>
        <v>0</v>
      </c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</row>
    <row r="39" spans="1:32" s="12" customFormat="1" x14ac:dyDescent="0.15">
      <c r="B39" s="11"/>
      <c r="C39" s="11"/>
      <c r="E39" s="8"/>
      <c r="F39" s="16"/>
    </row>
    <row r="40" spans="1:32" s="12" customFormat="1" x14ac:dyDescent="0.15">
      <c r="A40" s="11" t="s">
        <v>40</v>
      </c>
    </row>
    <row r="41" spans="1:32" s="12" customFormat="1" x14ac:dyDescent="0.15"/>
    <row r="42" spans="1:32" s="12" customFormat="1" x14ac:dyDescent="0.15">
      <c r="D42" s="12" t="s">
        <v>41</v>
      </c>
      <c r="E42" s="26">
        <f>MAX(0,(-E36-E33))</f>
        <v>0</v>
      </c>
    </row>
    <row r="43" spans="1:32" x14ac:dyDescent="0.15">
      <c r="A43" s="12"/>
      <c r="B43" s="12"/>
      <c r="C43" s="12"/>
      <c r="D43" s="12" t="s">
        <v>42</v>
      </c>
      <c r="E43" s="5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</row>
    <row r="44" spans="1:32" s="12" customFormat="1" x14ac:dyDescent="0.15">
      <c r="D44" s="12" t="s">
        <v>43</v>
      </c>
      <c r="E44" s="26">
        <f>MIN(E42,E43)</f>
        <v>0</v>
      </c>
    </row>
    <row r="45" spans="1:32" s="12" customFormat="1" x14ac:dyDescent="0.15">
      <c r="D45" s="12" t="s">
        <v>44</v>
      </c>
      <c r="E45" s="26">
        <f>E38+E44</f>
        <v>0</v>
      </c>
      <c r="F45" s="27">
        <f>IF(E36=0,0,E45/-E36)</f>
        <v>0</v>
      </c>
    </row>
    <row r="46" spans="1:32" s="12" customFormat="1" x14ac:dyDescent="0.15">
      <c r="D46" s="12" t="s">
        <v>45</v>
      </c>
      <c r="E46" s="26">
        <f>IF(E45&gt;0,E45,0)</f>
        <v>0</v>
      </c>
      <c r="F46" s="27"/>
    </row>
    <row r="47" spans="1:32" s="12" customFormat="1" x14ac:dyDescent="0.15">
      <c r="E47" s="26"/>
      <c r="F47" s="27"/>
    </row>
    <row r="48" spans="1:32" x14ac:dyDescent="0.15">
      <c r="A48" s="12"/>
      <c r="B48" s="12"/>
      <c r="C48" s="18"/>
      <c r="D48" s="6" t="s">
        <v>46</v>
      </c>
      <c r="E48" s="19">
        <f>MAX(0,(E44-E46))</f>
        <v>0</v>
      </c>
      <c r="F48" s="11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</row>
    <row r="49" spans="1:32" x14ac:dyDescent="0.15">
      <c r="A49" s="12"/>
      <c r="B49" s="12"/>
      <c r="C49" s="12"/>
      <c r="D49" s="2" t="s">
        <v>47</v>
      </c>
      <c r="E49" s="17">
        <f>E38+E48</f>
        <v>0</v>
      </c>
      <c r="F49" s="27">
        <f>IF(E36=0,0,E49/-E36)</f>
        <v>0</v>
      </c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</row>
    <row r="50" spans="1:32" s="12" customFormat="1" x14ac:dyDescent="0.15">
      <c r="E50" s="26"/>
    </row>
    <row r="51" spans="1:32" s="12" customFormat="1" x14ac:dyDescent="0.15"/>
    <row r="52" spans="1:32" s="12" customFormat="1" x14ac:dyDescent="0.15"/>
    <row r="53" spans="1:32" s="12" customFormat="1" x14ac:dyDescent="0.15"/>
    <row r="54" spans="1:32" s="12" customFormat="1" x14ac:dyDescent="0.15"/>
    <row r="55" spans="1:32" s="12" customFormat="1" x14ac:dyDescent="0.15"/>
    <row r="56" spans="1:32" s="12" customFormat="1" x14ac:dyDescent="0.15"/>
    <row r="57" spans="1:32" s="12" customFormat="1" x14ac:dyDescent="0.15"/>
    <row r="58" spans="1:32" s="12" customFormat="1" x14ac:dyDescent="0.15"/>
    <row r="59" spans="1:32" s="12" customFormat="1" x14ac:dyDescent="0.15"/>
    <row r="60" spans="1:32" s="12" customFormat="1" x14ac:dyDescent="0.15"/>
    <row r="61" spans="1:32" s="12" customFormat="1" x14ac:dyDescent="0.15"/>
    <row r="62" spans="1:32" s="12" customFormat="1" x14ac:dyDescent="0.15"/>
    <row r="63" spans="1:32" s="12" customFormat="1" x14ac:dyDescent="0.15"/>
    <row r="64" spans="1:32" s="12" customFormat="1" x14ac:dyDescent="0.15"/>
    <row r="65" s="12" customFormat="1" x14ac:dyDescent="0.15"/>
    <row r="66" s="12" customFormat="1" x14ac:dyDescent="0.15"/>
    <row r="67" s="12" customFormat="1" x14ac:dyDescent="0.15"/>
    <row r="68" s="12" customFormat="1" x14ac:dyDescent="0.15"/>
    <row r="69" s="12" customFormat="1" x14ac:dyDescent="0.15"/>
    <row r="70" s="12" customFormat="1" x14ac:dyDescent="0.15"/>
    <row r="71" s="12" customFormat="1" x14ac:dyDescent="0.15"/>
    <row r="72" s="12" customFormat="1" x14ac:dyDescent="0.15"/>
    <row r="73" s="12" customFormat="1" x14ac:dyDescent="0.15"/>
    <row r="74" s="12" customFormat="1" x14ac:dyDescent="0.15"/>
    <row r="75" s="12" customFormat="1" x14ac:dyDescent="0.15"/>
    <row r="76" s="12" customFormat="1" x14ac:dyDescent="0.15"/>
    <row r="77" s="12" customFormat="1" x14ac:dyDescent="0.15"/>
    <row r="78" s="12" customFormat="1" x14ac:dyDescent="0.15"/>
    <row r="79" s="12" customFormat="1" x14ac:dyDescent="0.15"/>
    <row r="80" s="12" customFormat="1" x14ac:dyDescent="0.15"/>
    <row r="81" s="12" customFormat="1" x14ac:dyDescent="0.15"/>
    <row r="82" s="12" customFormat="1" x14ac:dyDescent="0.15"/>
    <row r="83" s="12" customFormat="1" x14ac:dyDescent="0.15"/>
    <row r="84" s="12" customFormat="1" x14ac:dyDescent="0.15"/>
    <row r="85" s="12" customFormat="1" x14ac:dyDescent="0.15"/>
    <row r="86" s="12" customFormat="1" x14ac:dyDescent="0.15"/>
    <row r="87" s="12" customFormat="1" x14ac:dyDescent="0.15"/>
    <row r="88" s="12" customFormat="1" x14ac:dyDescent="0.15"/>
    <row r="89" s="12" customFormat="1" x14ac:dyDescent="0.15"/>
    <row r="90" s="12" customFormat="1" x14ac:dyDescent="0.15"/>
    <row r="91" s="12" customFormat="1" x14ac:dyDescent="0.15"/>
    <row r="92" s="12" customFormat="1" x14ac:dyDescent="0.15"/>
    <row r="93" s="12" customFormat="1" x14ac:dyDescent="0.15"/>
    <row r="94" s="12" customFormat="1" x14ac:dyDescent="0.15"/>
    <row r="95" s="12" customFormat="1" x14ac:dyDescent="0.15"/>
    <row r="96" s="12" customFormat="1" x14ac:dyDescent="0.15"/>
    <row r="97" s="12" customFormat="1" x14ac:dyDescent="0.15"/>
    <row r="98" s="12" customFormat="1" x14ac:dyDescent="0.15"/>
    <row r="99" s="12" customFormat="1" x14ac:dyDescent="0.15"/>
    <row r="100" s="12" customFormat="1" x14ac:dyDescent="0.15"/>
    <row r="101" s="12" customFormat="1" x14ac:dyDescent="0.15"/>
    <row r="102" s="12" customFormat="1" x14ac:dyDescent="0.15"/>
    <row r="103" s="12" customFormat="1" x14ac:dyDescent="0.15"/>
    <row r="104" s="12" customFormat="1" x14ac:dyDescent="0.15"/>
    <row r="105" s="12" customFormat="1" x14ac:dyDescent="0.15"/>
    <row r="106" s="12" customFormat="1" x14ac:dyDescent="0.15"/>
    <row r="107" s="12" customFormat="1" x14ac:dyDescent="0.15"/>
    <row r="108" s="12" customFormat="1" x14ac:dyDescent="0.15"/>
    <row r="109" s="12" customFormat="1" x14ac:dyDescent="0.15"/>
    <row r="110" s="12" customFormat="1" x14ac:dyDescent="0.15"/>
    <row r="111" s="12" customFormat="1" x14ac:dyDescent="0.15"/>
    <row r="112" s="12" customFormat="1" x14ac:dyDescent="0.15"/>
    <row r="113" s="12" customFormat="1" x14ac:dyDescent="0.15"/>
    <row r="114" s="12" customFormat="1" x14ac:dyDescent="0.15"/>
    <row r="115" s="12" customFormat="1" x14ac:dyDescent="0.15"/>
    <row r="116" s="12" customFormat="1" x14ac:dyDescent="0.15"/>
    <row r="117" s="12" customFormat="1" x14ac:dyDescent="0.15"/>
    <row r="118" s="12" customFormat="1" x14ac:dyDescent="0.15"/>
    <row r="119" s="12" customFormat="1" x14ac:dyDescent="0.15"/>
    <row r="120" s="12" customFormat="1" x14ac:dyDescent="0.15"/>
    <row r="121" s="12" customFormat="1" x14ac:dyDescent="0.15"/>
    <row r="122" s="12" customFormat="1" x14ac:dyDescent="0.15"/>
    <row r="123" s="12" customFormat="1" x14ac:dyDescent="0.15"/>
    <row r="124" s="12" customFormat="1" x14ac:dyDescent="0.15"/>
    <row r="125" s="12" customFormat="1" x14ac:dyDescent="0.15"/>
    <row r="126" s="12" customFormat="1" x14ac:dyDescent="0.15"/>
    <row r="127" s="12" customFormat="1" x14ac:dyDescent="0.15"/>
    <row r="128" s="12" customFormat="1" x14ac:dyDescent="0.15"/>
    <row r="129" s="12" customFormat="1" x14ac:dyDescent="0.15"/>
    <row r="130" s="12" customFormat="1" x14ac:dyDescent="0.15"/>
    <row r="131" s="12" customFormat="1" x14ac:dyDescent="0.15"/>
    <row r="132" s="12" customFormat="1" x14ac:dyDescent="0.15"/>
    <row r="133" s="12" customFormat="1" x14ac:dyDescent="0.15"/>
    <row r="134" s="12" customFormat="1" x14ac:dyDescent="0.15"/>
    <row r="135" s="12" customFormat="1" x14ac:dyDescent="0.15"/>
    <row r="136" s="12" customFormat="1" x14ac:dyDescent="0.15"/>
    <row r="137" s="12" customFormat="1" x14ac:dyDescent="0.15"/>
    <row r="138" s="12" customFormat="1" x14ac:dyDescent="0.15"/>
    <row r="139" s="12" customFormat="1" x14ac:dyDescent="0.15"/>
    <row r="140" s="12" customFormat="1" x14ac:dyDescent="0.15"/>
    <row r="141" s="12" customFormat="1" x14ac:dyDescent="0.15"/>
    <row r="142" s="12" customFormat="1" x14ac:dyDescent="0.15"/>
    <row r="143" s="12" customFormat="1" x14ac:dyDescent="0.15"/>
    <row r="144" s="12" customFormat="1" x14ac:dyDescent="0.15"/>
    <row r="145" s="12" customFormat="1" x14ac:dyDescent="0.15"/>
    <row r="146" s="12" customFormat="1" x14ac:dyDescent="0.15"/>
    <row r="147" s="12" customFormat="1" x14ac:dyDescent="0.15"/>
    <row r="148" s="12" customFormat="1" x14ac:dyDescent="0.15"/>
  </sheetData>
  <sheetProtection algorithmName="SHA-512" hashValue="kMnXLWDhmYFe1u5Njhp8x1Ng76CSODCYv5VN8EzMSIj5uAckMyY41bQZdKnObxlBLqjdKzTjm2tUNHq39vFZyA==" saltValue="cRDH8piKxHe5TFN0Ug6b/w==" spinCount="100000" sheet="1" objects="1" scenarios="1"/>
  <dataValidations count="2">
    <dataValidation allowBlank="1" showInputMessage="1" showErrorMessage="1" promptTitle="Maximale TVOV 2023" prompt="Neem maximale TVOV 2023 voor de concessie over van de toekenningsbeschikking van IenW (aan de concessieverlener)." sqref="E43" xr:uid="{06D02795-5EE4-1843-89A7-25EB1E9FEEE2}"/>
    <dataValidation allowBlank="1" showInputMessage="1" showErrorMessage="1" promptTitle="Daadwerkelijke kosten 2023" prompt="Negatieve waarde invoeren" sqref="E36" xr:uid="{8A0FE735-B5B4-8045-A1A7-9426CDF323B4}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04C63E-B963-A440-A1C8-8F45A1EC82AB}">
  <dimension ref="A1:AF148"/>
  <sheetViews>
    <sheetView zoomScale="120" zoomScaleNormal="120" workbookViewId="0">
      <selection activeCell="E43" sqref="E43"/>
    </sheetView>
  </sheetViews>
  <sheetFormatPr baseColWidth="10" defaultRowHeight="11" x14ac:dyDescent="0.15"/>
  <cols>
    <col min="1" max="3" width="3.1640625" style="2" customWidth="1"/>
    <col min="4" max="4" width="88.83203125" style="2" customWidth="1"/>
    <col min="5" max="5" width="16.1640625" style="2" customWidth="1"/>
    <col min="6" max="6" width="12.33203125" style="2" customWidth="1"/>
    <col min="7" max="16384" width="10.83203125" style="2"/>
  </cols>
  <sheetData>
    <row r="1" spans="1:32" s="12" customFormat="1" x14ac:dyDescent="0.15"/>
    <row r="2" spans="1:32" x14ac:dyDescent="0.15">
      <c r="A2" s="1" t="s">
        <v>0</v>
      </c>
      <c r="B2" s="1"/>
      <c r="C2" s="1"/>
      <c r="D2" s="1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</row>
    <row r="3" spans="1:32" s="12" customFormat="1" x14ac:dyDescent="0.15"/>
    <row r="4" spans="1:32" x14ac:dyDescent="0.15">
      <c r="A4" s="12"/>
      <c r="B4" s="12"/>
      <c r="C4" s="12"/>
      <c r="D4" s="3" t="s">
        <v>1</v>
      </c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</row>
    <row r="5" spans="1:32" s="12" customFormat="1" x14ac:dyDescent="0.15"/>
    <row r="6" spans="1:32" x14ac:dyDescent="0.15">
      <c r="A6" s="12"/>
      <c r="B6" s="12"/>
      <c r="C6" s="18" t="s">
        <v>2</v>
      </c>
      <c r="D6" s="12" t="s">
        <v>3</v>
      </c>
      <c r="E6" s="4" t="str">
        <f>IF('Verantwoording concessiehouder'!E6="","",'Verantwoording concessiehouder'!E6)</f>
        <v/>
      </c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</row>
    <row r="7" spans="1:32" x14ac:dyDescent="0.15">
      <c r="A7" s="11"/>
      <c r="B7" s="11"/>
      <c r="C7" s="18" t="s">
        <v>4</v>
      </c>
      <c r="D7" s="12" t="s">
        <v>5</v>
      </c>
      <c r="E7" s="5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</row>
    <row r="8" spans="1:32" x14ac:dyDescent="0.15">
      <c r="A8" s="12"/>
      <c r="B8" s="12"/>
      <c r="C8" s="12"/>
      <c r="D8" s="12" t="s">
        <v>6</v>
      </c>
      <c r="E8" s="5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</row>
    <row r="9" spans="1:32" x14ac:dyDescent="0.15">
      <c r="A9" s="12"/>
      <c r="B9" s="12"/>
      <c r="C9" s="12"/>
      <c r="D9" s="12" t="s">
        <v>7</v>
      </c>
      <c r="E9" s="31" t="str">
        <f>IF('Verantwoording concessiehouder'!E9="","",'Verantwoording concessiehouder'!E9)</f>
        <v/>
      </c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</row>
    <row r="10" spans="1:32" s="12" customFormat="1" x14ac:dyDescent="0.15">
      <c r="E10" s="21"/>
    </row>
    <row r="11" spans="1:32" s="12" customFormat="1" x14ac:dyDescent="0.15">
      <c r="A11" s="11" t="s">
        <v>8</v>
      </c>
    </row>
    <row r="12" spans="1:32" s="12" customFormat="1" x14ac:dyDescent="0.15">
      <c r="D12" s="12" t="s">
        <v>9</v>
      </c>
      <c r="E12" s="22">
        <v>44927</v>
      </c>
    </row>
    <row r="13" spans="1:32" s="12" customFormat="1" x14ac:dyDescent="0.15">
      <c r="D13" s="12" t="s">
        <v>10</v>
      </c>
      <c r="E13" s="22">
        <v>45291</v>
      </c>
    </row>
    <row r="14" spans="1:32" s="12" customFormat="1" x14ac:dyDescent="0.15"/>
    <row r="15" spans="1:32" s="12" customFormat="1" x14ac:dyDescent="0.15">
      <c r="D15" s="12" t="s">
        <v>11</v>
      </c>
      <c r="E15" s="20" t="s">
        <v>12</v>
      </c>
    </row>
    <row r="16" spans="1:32" s="12" customFormat="1" x14ac:dyDescent="0.15">
      <c r="D16" s="12" t="s">
        <v>13</v>
      </c>
      <c r="E16" s="23">
        <v>1</v>
      </c>
    </row>
    <row r="17" spans="1:32" s="12" customFormat="1" x14ac:dyDescent="0.15"/>
    <row r="18" spans="1:32" s="12" customFormat="1" x14ac:dyDescent="0.15">
      <c r="A18" s="11" t="s">
        <v>14</v>
      </c>
    </row>
    <row r="19" spans="1:32" s="12" customFormat="1" x14ac:dyDescent="0.15"/>
    <row r="20" spans="1:32" s="12" customFormat="1" x14ac:dyDescent="0.15">
      <c r="B20" s="11" t="s">
        <v>15</v>
      </c>
      <c r="E20" s="24" t="s">
        <v>16</v>
      </c>
      <c r="F20" s="11"/>
    </row>
    <row r="21" spans="1:32" s="12" customFormat="1" x14ac:dyDescent="0.15">
      <c r="C21" s="25" t="s">
        <v>17</v>
      </c>
    </row>
    <row r="22" spans="1:32" x14ac:dyDescent="0.15">
      <c r="A22" s="12"/>
      <c r="B22" s="12"/>
      <c r="C22" s="12" t="s">
        <v>18</v>
      </c>
      <c r="D22" s="12" t="s">
        <v>19</v>
      </c>
      <c r="E22" s="5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</row>
    <row r="23" spans="1:32" x14ac:dyDescent="0.15">
      <c r="A23" s="12"/>
      <c r="B23" s="12"/>
      <c r="C23" s="18" t="s">
        <v>20</v>
      </c>
      <c r="D23" s="12" t="s">
        <v>21</v>
      </c>
      <c r="E23" s="5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</row>
    <row r="24" spans="1:32" x14ac:dyDescent="0.15">
      <c r="A24" s="12"/>
      <c r="B24" s="12"/>
      <c r="C24" s="12" t="s">
        <v>22</v>
      </c>
      <c r="D24" s="12" t="s">
        <v>23</v>
      </c>
      <c r="E24" s="5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</row>
    <row r="25" spans="1:32" s="12" customFormat="1" x14ac:dyDescent="0.15">
      <c r="C25" s="18" t="s">
        <v>24</v>
      </c>
      <c r="D25" s="25" t="str">
        <f>"Totaal "&amp; C21</f>
        <v>Totaal Subsidies conform contract</v>
      </c>
      <c r="E25" s="13">
        <f>SUM(E22:E24)</f>
        <v>0</v>
      </c>
    </row>
    <row r="26" spans="1:32" s="12" customFormat="1" x14ac:dyDescent="0.15">
      <c r="C26" s="18"/>
      <c r="E26" s="13"/>
    </row>
    <row r="27" spans="1:32" x14ac:dyDescent="0.15">
      <c r="A27" s="12"/>
      <c r="B27" s="12"/>
      <c r="C27" s="18" t="s">
        <v>25</v>
      </c>
      <c r="D27" s="12" t="s">
        <v>26</v>
      </c>
      <c r="E27" s="5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</row>
    <row r="28" spans="1:32" x14ac:dyDescent="0.15">
      <c r="A28" s="12"/>
      <c r="B28" s="12"/>
      <c r="C28" s="18" t="s">
        <v>27</v>
      </c>
      <c r="D28" s="12" t="s">
        <v>28</v>
      </c>
      <c r="E28" s="5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</row>
    <row r="29" spans="1:32" s="12" customFormat="1" x14ac:dyDescent="0.15">
      <c r="C29" s="18"/>
    </row>
    <row r="30" spans="1:32" x14ac:dyDescent="0.15">
      <c r="A30" s="12"/>
      <c r="B30" s="12"/>
      <c r="C30" s="12" t="s">
        <v>29</v>
      </c>
      <c r="D30" s="12" t="s">
        <v>30</v>
      </c>
      <c r="E30" s="5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</row>
    <row r="31" spans="1:32" x14ac:dyDescent="0.15">
      <c r="A31" s="12"/>
      <c r="B31" s="12"/>
      <c r="C31" s="18" t="s">
        <v>31</v>
      </c>
      <c r="D31" s="12" t="s">
        <v>32</v>
      </c>
      <c r="E31" s="5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</row>
    <row r="32" spans="1:32" s="12" customFormat="1" x14ac:dyDescent="0.15">
      <c r="C32" s="18" t="s">
        <v>33</v>
      </c>
      <c r="D32" s="25" t="s">
        <v>34</v>
      </c>
      <c r="E32" s="13">
        <f>SUM(E30:E31)</f>
        <v>0</v>
      </c>
    </row>
    <row r="33" spans="1:32" x14ac:dyDescent="0.15">
      <c r="A33" s="12"/>
      <c r="B33" s="6" t="s">
        <v>35</v>
      </c>
      <c r="C33" s="6"/>
      <c r="D33" s="4"/>
      <c r="E33" s="7">
        <f>SUM(E22,E24,E27:E28,E30)</f>
        <v>0</v>
      </c>
      <c r="F33" s="8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</row>
    <row r="34" spans="1:32" x14ac:dyDescent="0.15">
      <c r="A34" s="12"/>
      <c r="B34" s="6" t="s">
        <v>36</v>
      </c>
      <c r="C34" s="4"/>
      <c r="D34" s="4"/>
      <c r="E34" s="9">
        <f>SUM(E25,E27:E28,E32)</f>
        <v>0</v>
      </c>
      <c r="F34" s="10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</row>
    <row r="35" spans="1:32" s="12" customFormat="1" x14ac:dyDescent="0.15">
      <c r="B35" s="11"/>
      <c r="C35" s="11"/>
      <c r="E35" s="13"/>
    </row>
    <row r="36" spans="1:32" x14ac:dyDescent="0.15">
      <c r="A36" s="12"/>
      <c r="B36" s="18" t="s">
        <v>37</v>
      </c>
      <c r="C36" s="11" t="s">
        <v>38</v>
      </c>
      <c r="D36" s="12"/>
      <c r="E36" s="14"/>
      <c r="F36" s="8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</row>
    <row r="37" spans="1:32" s="12" customFormat="1" x14ac:dyDescent="0.15">
      <c r="C37" s="11"/>
      <c r="E37" s="8"/>
    </row>
    <row r="38" spans="1:32" x14ac:dyDescent="0.15">
      <c r="A38" s="12"/>
      <c r="B38" s="11" t="s">
        <v>39</v>
      </c>
      <c r="C38" s="11"/>
      <c r="D38" s="12"/>
      <c r="E38" s="7">
        <f>SUM(E34,E36)</f>
        <v>0</v>
      </c>
      <c r="F38" s="15">
        <f>IF(E36=0,0,E38/-E36)</f>
        <v>0</v>
      </c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</row>
    <row r="39" spans="1:32" s="12" customFormat="1" x14ac:dyDescent="0.15">
      <c r="B39" s="11"/>
      <c r="C39" s="11"/>
      <c r="E39" s="8"/>
      <c r="F39" s="16"/>
    </row>
    <row r="40" spans="1:32" s="12" customFormat="1" x14ac:dyDescent="0.15">
      <c r="A40" s="11" t="s">
        <v>40</v>
      </c>
    </row>
    <row r="41" spans="1:32" s="12" customFormat="1" x14ac:dyDescent="0.15"/>
    <row r="42" spans="1:32" s="12" customFormat="1" x14ac:dyDescent="0.15">
      <c r="D42" s="12" t="s">
        <v>41</v>
      </c>
      <c r="E42" s="26">
        <f>MAX(0,(-E36-E33))</f>
        <v>0</v>
      </c>
    </row>
    <row r="43" spans="1:32" x14ac:dyDescent="0.15">
      <c r="A43" s="12"/>
      <c r="B43" s="12"/>
      <c r="C43" s="12"/>
      <c r="D43" s="12" t="s">
        <v>42</v>
      </c>
      <c r="E43" s="5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</row>
    <row r="44" spans="1:32" s="12" customFormat="1" x14ac:dyDescent="0.15">
      <c r="D44" s="12" t="s">
        <v>43</v>
      </c>
      <c r="E44" s="26">
        <f>MIN(E42,E43)</f>
        <v>0</v>
      </c>
    </row>
    <row r="45" spans="1:32" s="12" customFormat="1" x14ac:dyDescent="0.15">
      <c r="D45" s="12" t="s">
        <v>44</v>
      </c>
      <c r="E45" s="26">
        <f>E38+E44</f>
        <v>0</v>
      </c>
      <c r="F45" s="27">
        <f>IF(E36=0,0,E45/-E36)</f>
        <v>0</v>
      </c>
    </row>
    <row r="46" spans="1:32" s="12" customFormat="1" x14ac:dyDescent="0.15">
      <c r="D46" s="12" t="s">
        <v>45</v>
      </c>
      <c r="E46" s="26">
        <f>IF(E45&gt;0,E45,0)</f>
        <v>0</v>
      </c>
      <c r="F46" s="27"/>
    </row>
    <row r="47" spans="1:32" s="12" customFormat="1" x14ac:dyDescent="0.15">
      <c r="E47" s="26"/>
      <c r="F47" s="27"/>
    </row>
    <row r="48" spans="1:32" x14ac:dyDescent="0.15">
      <c r="A48" s="12"/>
      <c r="B48" s="12"/>
      <c r="C48" s="18"/>
      <c r="D48" s="6" t="s">
        <v>46</v>
      </c>
      <c r="E48" s="19">
        <f>MAX(0,(E44-E46))</f>
        <v>0</v>
      </c>
      <c r="F48" s="11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</row>
    <row r="49" spans="1:32" x14ac:dyDescent="0.15">
      <c r="A49" s="12"/>
      <c r="B49" s="12"/>
      <c r="C49" s="12"/>
      <c r="D49" s="2" t="s">
        <v>47</v>
      </c>
      <c r="E49" s="17">
        <f>E38+E48</f>
        <v>0</v>
      </c>
      <c r="F49" s="27">
        <f>IF(E36=0,0,E49/-E36)</f>
        <v>0</v>
      </c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</row>
    <row r="50" spans="1:32" s="12" customFormat="1" x14ac:dyDescent="0.15">
      <c r="E50" s="26"/>
    </row>
    <row r="51" spans="1:32" s="12" customFormat="1" x14ac:dyDescent="0.15"/>
    <row r="52" spans="1:32" s="12" customFormat="1" x14ac:dyDescent="0.15"/>
    <row r="53" spans="1:32" s="12" customFormat="1" x14ac:dyDescent="0.15"/>
    <row r="54" spans="1:32" s="12" customFormat="1" x14ac:dyDescent="0.15"/>
    <row r="55" spans="1:32" s="12" customFormat="1" x14ac:dyDescent="0.15"/>
    <row r="56" spans="1:32" s="12" customFormat="1" x14ac:dyDescent="0.15"/>
    <row r="57" spans="1:32" s="12" customFormat="1" x14ac:dyDescent="0.15"/>
    <row r="58" spans="1:32" s="12" customFormat="1" x14ac:dyDescent="0.15"/>
    <row r="59" spans="1:32" s="12" customFormat="1" x14ac:dyDescent="0.15"/>
    <row r="60" spans="1:32" s="12" customFormat="1" x14ac:dyDescent="0.15"/>
    <row r="61" spans="1:32" s="12" customFormat="1" x14ac:dyDescent="0.15"/>
    <row r="62" spans="1:32" s="12" customFormat="1" x14ac:dyDescent="0.15"/>
    <row r="63" spans="1:32" s="12" customFormat="1" x14ac:dyDescent="0.15"/>
    <row r="64" spans="1:32" s="12" customFormat="1" x14ac:dyDescent="0.15"/>
    <row r="65" s="12" customFormat="1" x14ac:dyDescent="0.15"/>
    <row r="66" s="12" customFormat="1" x14ac:dyDescent="0.15"/>
    <row r="67" s="12" customFormat="1" x14ac:dyDescent="0.15"/>
    <row r="68" s="12" customFormat="1" x14ac:dyDescent="0.15"/>
    <row r="69" s="12" customFormat="1" x14ac:dyDescent="0.15"/>
    <row r="70" s="12" customFormat="1" x14ac:dyDescent="0.15"/>
    <row r="71" s="12" customFormat="1" x14ac:dyDescent="0.15"/>
    <row r="72" s="12" customFormat="1" x14ac:dyDescent="0.15"/>
    <row r="73" s="12" customFormat="1" x14ac:dyDescent="0.15"/>
    <row r="74" s="12" customFormat="1" x14ac:dyDescent="0.15"/>
    <row r="75" s="12" customFormat="1" x14ac:dyDescent="0.15"/>
    <row r="76" s="12" customFormat="1" x14ac:dyDescent="0.15"/>
    <row r="77" s="12" customFormat="1" x14ac:dyDescent="0.15"/>
    <row r="78" s="12" customFormat="1" x14ac:dyDescent="0.15"/>
    <row r="79" s="12" customFormat="1" x14ac:dyDescent="0.15"/>
    <row r="80" s="12" customFormat="1" x14ac:dyDescent="0.15"/>
    <row r="81" s="12" customFormat="1" x14ac:dyDescent="0.15"/>
    <row r="82" s="12" customFormat="1" x14ac:dyDescent="0.15"/>
    <row r="83" s="12" customFormat="1" x14ac:dyDescent="0.15"/>
    <row r="84" s="12" customFormat="1" x14ac:dyDescent="0.15"/>
    <row r="85" s="12" customFormat="1" x14ac:dyDescent="0.15"/>
    <row r="86" s="12" customFormat="1" x14ac:dyDescent="0.15"/>
    <row r="87" s="12" customFormat="1" x14ac:dyDescent="0.15"/>
    <row r="88" s="12" customFormat="1" x14ac:dyDescent="0.15"/>
    <row r="89" s="12" customFormat="1" x14ac:dyDescent="0.15"/>
    <row r="90" s="12" customFormat="1" x14ac:dyDescent="0.15"/>
    <row r="91" s="12" customFormat="1" x14ac:dyDescent="0.15"/>
    <row r="92" s="12" customFormat="1" x14ac:dyDescent="0.15"/>
    <row r="93" s="12" customFormat="1" x14ac:dyDescent="0.15"/>
    <row r="94" s="12" customFormat="1" x14ac:dyDescent="0.15"/>
    <row r="95" s="12" customFormat="1" x14ac:dyDescent="0.15"/>
    <row r="96" s="12" customFormat="1" x14ac:dyDescent="0.15"/>
    <row r="97" s="12" customFormat="1" x14ac:dyDescent="0.15"/>
    <row r="98" s="12" customFormat="1" x14ac:dyDescent="0.15"/>
    <row r="99" s="12" customFormat="1" x14ac:dyDescent="0.15"/>
    <row r="100" s="12" customFormat="1" x14ac:dyDescent="0.15"/>
    <row r="101" s="12" customFormat="1" x14ac:dyDescent="0.15"/>
    <row r="102" s="12" customFormat="1" x14ac:dyDescent="0.15"/>
    <row r="103" s="12" customFormat="1" x14ac:dyDescent="0.15"/>
    <row r="104" s="12" customFormat="1" x14ac:dyDescent="0.15"/>
    <row r="105" s="12" customFormat="1" x14ac:dyDescent="0.15"/>
    <row r="106" s="12" customFormat="1" x14ac:dyDescent="0.15"/>
    <row r="107" s="12" customFormat="1" x14ac:dyDescent="0.15"/>
    <row r="108" s="12" customFormat="1" x14ac:dyDescent="0.15"/>
    <row r="109" s="12" customFormat="1" x14ac:dyDescent="0.15"/>
    <row r="110" s="12" customFormat="1" x14ac:dyDescent="0.15"/>
    <row r="111" s="12" customFormat="1" x14ac:dyDescent="0.15"/>
    <row r="112" s="12" customFormat="1" x14ac:dyDescent="0.15"/>
    <row r="113" s="12" customFormat="1" x14ac:dyDescent="0.15"/>
    <row r="114" s="12" customFormat="1" x14ac:dyDescent="0.15"/>
    <row r="115" s="12" customFormat="1" x14ac:dyDescent="0.15"/>
    <row r="116" s="12" customFormat="1" x14ac:dyDescent="0.15"/>
    <row r="117" s="12" customFormat="1" x14ac:dyDescent="0.15"/>
    <row r="118" s="12" customFormat="1" x14ac:dyDescent="0.15"/>
    <row r="119" s="12" customFormat="1" x14ac:dyDescent="0.15"/>
    <row r="120" s="12" customFormat="1" x14ac:dyDescent="0.15"/>
    <row r="121" s="12" customFormat="1" x14ac:dyDescent="0.15"/>
    <row r="122" s="12" customFormat="1" x14ac:dyDescent="0.15"/>
    <row r="123" s="12" customFormat="1" x14ac:dyDescent="0.15"/>
    <row r="124" s="12" customFormat="1" x14ac:dyDescent="0.15"/>
    <row r="125" s="12" customFormat="1" x14ac:dyDescent="0.15"/>
    <row r="126" s="12" customFormat="1" x14ac:dyDescent="0.15"/>
    <row r="127" s="12" customFormat="1" x14ac:dyDescent="0.15"/>
    <row r="128" s="12" customFormat="1" x14ac:dyDescent="0.15"/>
    <row r="129" s="12" customFormat="1" x14ac:dyDescent="0.15"/>
    <row r="130" s="12" customFormat="1" x14ac:dyDescent="0.15"/>
    <row r="131" s="12" customFormat="1" x14ac:dyDescent="0.15"/>
    <row r="132" s="12" customFormat="1" x14ac:dyDescent="0.15"/>
    <row r="133" s="12" customFormat="1" x14ac:dyDescent="0.15"/>
    <row r="134" s="12" customFormat="1" x14ac:dyDescent="0.15"/>
    <row r="135" s="12" customFormat="1" x14ac:dyDescent="0.15"/>
    <row r="136" s="12" customFormat="1" x14ac:dyDescent="0.15"/>
    <row r="137" s="12" customFormat="1" x14ac:dyDescent="0.15"/>
    <row r="138" s="12" customFormat="1" x14ac:dyDescent="0.15"/>
    <row r="139" s="12" customFormat="1" x14ac:dyDescent="0.15"/>
    <row r="140" s="12" customFormat="1" x14ac:dyDescent="0.15"/>
    <row r="141" s="12" customFormat="1" x14ac:dyDescent="0.15"/>
    <row r="142" s="12" customFormat="1" x14ac:dyDescent="0.15"/>
    <row r="143" s="12" customFormat="1" x14ac:dyDescent="0.15"/>
    <row r="144" s="12" customFormat="1" x14ac:dyDescent="0.15"/>
    <row r="145" s="12" customFormat="1" x14ac:dyDescent="0.15"/>
    <row r="146" s="12" customFormat="1" x14ac:dyDescent="0.15"/>
    <row r="147" s="12" customFormat="1" x14ac:dyDescent="0.15"/>
    <row r="148" s="12" customFormat="1" x14ac:dyDescent="0.15"/>
  </sheetData>
  <sheetProtection algorithmName="SHA-512" hashValue="kMnXLWDhmYFe1u5Njhp8x1Ng76CSODCYv5VN8EzMSIj5uAckMyY41bQZdKnObxlBLqjdKzTjm2tUNHq39vFZyA==" saltValue="cRDH8piKxHe5TFN0Ug6b/w==" spinCount="100000" sheet="1" objects="1" scenarios="1"/>
  <dataValidations count="2">
    <dataValidation allowBlank="1" showInputMessage="1" showErrorMessage="1" promptTitle="Maximale TVOV 2023" prompt="Neem maximale TVOV 2023 voor de concessie over van de toekenningsbeschikking van IenW (aan de concessieverlener)." sqref="E43" xr:uid="{0161CF54-09CC-8543-8B26-3ECCE121E0EC}"/>
    <dataValidation allowBlank="1" showInputMessage="1" showErrorMessage="1" promptTitle="Daadwerkelijke kosten 2023" prompt="Negatieve waarde invoeren" sqref="E36" xr:uid="{605D2352-147E-0648-AD60-613DF108F87F}"/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0EA41F-E895-3D4C-8896-B6FFD3E57362}">
  <dimension ref="A1:AF148"/>
  <sheetViews>
    <sheetView zoomScale="120" zoomScaleNormal="120" workbookViewId="0">
      <selection activeCell="E43" sqref="E43:F43"/>
    </sheetView>
  </sheetViews>
  <sheetFormatPr baseColWidth="10" defaultRowHeight="11" x14ac:dyDescent="0.15"/>
  <cols>
    <col min="1" max="3" width="3.1640625" style="2" customWidth="1"/>
    <col min="4" max="4" width="88.83203125" style="2" customWidth="1"/>
    <col min="5" max="5" width="16.1640625" style="2" customWidth="1"/>
    <col min="6" max="6" width="12.33203125" style="2" customWidth="1"/>
    <col min="7" max="16384" width="10.83203125" style="2"/>
  </cols>
  <sheetData>
    <row r="1" spans="1:32" s="12" customFormat="1" x14ac:dyDescent="0.15"/>
    <row r="2" spans="1:32" x14ac:dyDescent="0.15">
      <c r="A2" s="1" t="s">
        <v>0</v>
      </c>
      <c r="B2" s="1"/>
      <c r="C2" s="1"/>
      <c r="D2" s="1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</row>
    <row r="3" spans="1:32" s="12" customFormat="1" x14ac:dyDescent="0.15"/>
    <row r="4" spans="1:32" x14ac:dyDescent="0.15">
      <c r="A4" s="12"/>
      <c r="B4" s="12"/>
      <c r="C4" s="12"/>
      <c r="D4" s="3" t="s">
        <v>1</v>
      </c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</row>
    <row r="5" spans="1:32" s="12" customFormat="1" x14ac:dyDescent="0.15"/>
    <row r="6" spans="1:32" x14ac:dyDescent="0.15">
      <c r="A6" s="12"/>
      <c r="B6" s="12"/>
      <c r="C6" s="18" t="s">
        <v>2</v>
      </c>
      <c r="D6" s="12" t="s">
        <v>3</v>
      </c>
      <c r="E6" s="4" t="str">
        <f>IF('Verantwoording concessiehouder'!E6="","",'Verantwoording concessiehouder'!E6)</f>
        <v/>
      </c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</row>
    <row r="7" spans="1:32" x14ac:dyDescent="0.15">
      <c r="A7" s="11"/>
      <c r="B7" s="11"/>
      <c r="C7" s="18" t="s">
        <v>4</v>
      </c>
      <c r="D7" s="12" t="s">
        <v>5</v>
      </c>
      <c r="E7" s="5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</row>
    <row r="8" spans="1:32" x14ac:dyDescent="0.15">
      <c r="A8" s="12"/>
      <c r="B8" s="12"/>
      <c r="C8" s="12"/>
      <c r="D8" s="12" t="s">
        <v>6</v>
      </c>
      <c r="E8" s="5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</row>
    <row r="9" spans="1:32" x14ac:dyDescent="0.15">
      <c r="A9" s="12"/>
      <c r="B9" s="12"/>
      <c r="C9" s="12"/>
      <c r="D9" s="12" t="s">
        <v>7</v>
      </c>
      <c r="E9" s="31" t="str">
        <f>IF('Verantwoording concessiehouder'!E9="","",'Verantwoording concessiehouder'!E9)</f>
        <v/>
      </c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</row>
    <row r="10" spans="1:32" s="12" customFormat="1" x14ac:dyDescent="0.15">
      <c r="E10" s="21"/>
    </row>
    <row r="11" spans="1:32" s="12" customFormat="1" x14ac:dyDescent="0.15">
      <c r="A11" s="11" t="s">
        <v>8</v>
      </c>
    </row>
    <row r="12" spans="1:32" s="12" customFormat="1" x14ac:dyDescent="0.15">
      <c r="D12" s="12" t="s">
        <v>9</v>
      </c>
      <c r="E12" s="22">
        <v>44927</v>
      </c>
    </row>
    <row r="13" spans="1:32" s="12" customFormat="1" x14ac:dyDescent="0.15">
      <c r="D13" s="12" t="s">
        <v>10</v>
      </c>
      <c r="E13" s="22">
        <v>45291</v>
      </c>
    </row>
    <row r="14" spans="1:32" s="12" customFormat="1" x14ac:dyDescent="0.15"/>
    <row r="15" spans="1:32" s="12" customFormat="1" x14ac:dyDescent="0.15">
      <c r="D15" s="12" t="s">
        <v>11</v>
      </c>
      <c r="E15" s="20" t="s">
        <v>12</v>
      </c>
    </row>
    <row r="16" spans="1:32" s="12" customFormat="1" x14ac:dyDescent="0.15">
      <c r="D16" s="12" t="s">
        <v>13</v>
      </c>
      <c r="E16" s="23">
        <v>1</v>
      </c>
    </row>
    <row r="17" spans="1:32" s="12" customFormat="1" x14ac:dyDescent="0.15"/>
    <row r="18" spans="1:32" s="12" customFormat="1" x14ac:dyDescent="0.15">
      <c r="A18" s="11" t="s">
        <v>14</v>
      </c>
    </row>
    <row r="19" spans="1:32" s="12" customFormat="1" x14ac:dyDescent="0.15"/>
    <row r="20" spans="1:32" s="12" customFormat="1" x14ac:dyDescent="0.15">
      <c r="B20" s="11" t="s">
        <v>15</v>
      </c>
      <c r="E20" s="24" t="s">
        <v>16</v>
      </c>
      <c r="F20" s="11"/>
    </row>
    <row r="21" spans="1:32" s="12" customFormat="1" x14ac:dyDescent="0.15">
      <c r="C21" s="25" t="s">
        <v>17</v>
      </c>
    </row>
    <row r="22" spans="1:32" x14ac:dyDescent="0.15">
      <c r="A22" s="12"/>
      <c r="B22" s="12"/>
      <c r="C22" s="12" t="s">
        <v>18</v>
      </c>
      <c r="D22" s="12" t="s">
        <v>19</v>
      </c>
      <c r="E22" s="5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</row>
    <row r="23" spans="1:32" x14ac:dyDescent="0.15">
      <c r="A23" s="12"/>
      <c r="B23" s="12"/>
      <c r="C23" s="18" t="s">
        <v>20</v>
      </c>
      <c r="D23" s="12" t="s">
        <v>21</v>
      </c>
      <c r="E23" s="5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</row>
    <row r="24" spans="1:32" x14ac:dyDescent="0.15">
      <c r="A24" s="12"/>
      <c r="B24" s="12"/>
      <c r="C24" s="12" t="s">
        <v>22</v>
      </c>
      <c r="D24" s="12" t="s">
        <v>23</v>
      </c>
      <c r="E24" s="5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</row>
    <row r="25" spans="1:32" s="12" customFormat="1" x14ac:dyDescent="0.15">
      <c r="C25" s="18" t="s">
        <v>24</v>
      </c>
      <c r="D25" s="25" t="str">
        <f>"Totaal "&amp; C21</f>
        <v>Totaal Subsidies conform contract</v>
      </c>
      <c r="E25" s="13">
        <f>SUM(E22:E24)</f>
        <v>0</v>
      </c>
    </row>
    <row r="26" spans="1:32" s="12" customFormat="1" x14ac:dyDescent="0.15">
      <c r="C26" s="18"/>
      <c r="E26" s="13"/>
    </row>
    <row r="27" spans="1:32" x14ac:dyDescent="0.15">
      <c r="A27" s="12"/>
      <c r="B27" s="12"/>
      <c r="C27" s="18" t="s">
        <v>25</v>
      </c>
      <c r="D27" s="12" t="s">
        <v>26</v>
      </c>
      <c r="E27" s="5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</row>
    <row r="28" spans="1:32" x14ac:dyDescent="0.15">
      <c r="A28" s="12"/>
      <c r="B28" s="12"/>
      <c r="C28" s="18" t="s">
        <v>27</v>
      </c>
      <c r="D28" s="12" t="s">
        <v>28</v>
      </c>
      <c r="E28" s="5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</row>
    <row r="29" spans="1:32" s="12" customFormat="1" x14ac:dyDescent="0.15">
      <c r="C29" s="18"/>
    </row>
    <row r="30" spans="1:32" x14ac:dyDescent="0.15">
      <c r="A30" s="12"/>
      <c r="B30" s="12"/>
      <c r="C30" s="12" t="s">
        <v>29</v>
      </c>
      <c r="D30" s="12" t="s">
        <v>30</v>
      </c>
      <c r="E30" s="5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</row>
    <row r="31" spans="1:32" x14ac:dyDescent="0.15">
      <c r="A31" s="12"/>
      <c r="B31" s="12"/>
      <c r="C31" s="18" t="s">
        <v>31</v>
      </c>
      <c r="D31" s="12" t="s">
        <v>32</v>
      </c>
      <c r="E31" s="5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</row>
    <row r="32" spans="1:32" s="12" customFormat="1" x14ac:dyDescent="0.15">
      <c r="C32" s="18" t="s">
        <v>33</v>
      </c>
      <c r="D32" s="25" t="s">
        <v>34</v>
      </c>
      <c r="E32" s="13">
        <f>SUM(E30:E31)</f>
        <v>0</v>
      </c>
    </row>
    <row r="33" spans="1:32" x14ac:dyDescent="0.15">
      <c r="A33" s="12"/>
      <c r="B33" s="6" t="s">
        <v>35</v>
      </c>
      <c r="C33" s="6"/>
      <c r="D33" s="4"/>
      <c r="E33" s="7">
        <f>SUM(E22,E24,E27:E28,E30)</f>
        <v>0</v>
      </c>
      <c r="F33" s="8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</row>
    <row r="34" spans="1:32" x14ac:dyDescent="0.15">
      <c r="A34" s="12"/>
      <c r="B34" s="6" t="s">
        <v>36</v>
      </c>
      <c r="C34" s="4"/>
      <c r="D34" s="4"/>
      <c r="E34" s="9">
        <f>SUM(E25,E27:E28,E32)</f>
        <v>0</v>
      </c>
      <c r="F34" s="10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</row>
    <row r="35" spans="1:32" s="12" customFormat="1" x14ac:dyDescent="0.15">
      <c r="B35" s="11"/>
      <c r="C35" s="11"/>
      <c r="E35" s="13"/>
    </row>
    <row r="36" spans="1:32" x14ac:dyDescent="0.15">
      <c r="A36" s="12"/>
      <c r="B36" s="18" t="s">
        <v>37</v>
      </c>
      <c r="C36" s="11" t="s">
        <v>38</v>
      </c>
      <c r="D36" s="12"/>
      <c r="E36" s="14"/>
      <c r="F36" s="8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</row>
    <row r="37" spans="1:32" s="12" customFormat="1" x14ac:dyDescent="0.15">
      <c r="C37" s="11"/>
      <c r="E37" s="8"/>
    </row>
    <row r="38" spans="1:32" x14ac:dyDescent="0.15">
      <c r="A38" s="12"/>
      <c r="B38" s="11" t="s">
        <v>39</v>
      </c>
      <c r="C38" s="11"/>
      <c r="D38" s="12"/>
      <c r="E38" s="7">
        <f>SUM(E34,E36)</f>
        <v>0</v>
      </c>
      <c r="F38" s="15">
        <f>IF(E36=0,0,E38/-E36)</f>
        <v>0</v>
      </c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</row>
    <row r="39" spans="1:32" s="12" customFormat="1" x14ac:dyDescent="0.15">
      <c r="B39" s="11"/>
      <c r="C39" s="11"/>
      <c r="E39" s="8"/>
      <c r="F39" s="16"/>
    </row>
    <row r="40" spans="1:32" s="12" customFormat="1" x14ac:dyDescent="0.15">
      <c r="A40" s="11" t="s">
        <v>40</v>
      </c>
    </row>
    <row r="41" spans="1:32" s="12" customFormat="1" x14ac:dyDescent="0.15"/>
    <row r="42" spans="1:32" s="12" customFormat="1" x14ac:dyDescent="0.15">
      <c r="D42" s="12" t="s">
        <v>41</v>
      </c>
      <c r="E42" s="26">
        <f>MAX(0,(-E36-E33))</f>
        <v>0</v>
      </c>
    </row>
    <row r="43" spans="1:32" x14ac:dyDescent="0.15">
      <c r="A43" s="12"/>
      <c r="B43" s="12"/>
      <c r="C43" s="12"/>
      <c r="D43" s="12" t="s">
        <v>42</v>
      </c>
      <c r="E43" s="5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</row>
    <row r="44" spans="1:32" s="12" customFormat="1" x14ac:dyDescent="0.15">
      <c r="D44" s="12" t="s">
        <v>43</v>
      </c>
      <c r="E44" s="26">
        <f>MIN(E42,E43)</f>
        <v>0</v>
      </c>
    </row>
    <row r="45" spans="1:32" s="12" customFormat="1" x14ac:dyDescent="0.15">
      <c r="D45" s="12" t="s">
        <v>44</v>
      </c>
      <c r="E45" s="26">
        <f>E38+E44</f>
        <v>0</v>
      </c>
      <c r="F45" s="27">
        <f>IF(E36=0,0,E45/-E36)</f>
        <v>0</v>
      </c>
    </row>
    <row r="46" spans="1:32" s="12" customFormat="1" x14ac:dyDescent="0.15">
      <c r="D46" s="12" t="s">
        <v>45</v>
      </c>
      <c r="E46" s="26">
        <f>IF(E45&gt;0,E45,0)</f>
        <v>0</v>
      </c>
      <c r="F46" s="27"/>
    </row>
    <row r="47" spans="1:32" s="12" customFormat="1" x14ac:dyDescent="0.15">
      <c r="E47" s="26"/>
      <c r="F47" s="27"/>
    </row>
    <row r="48" spans="1:32" x14ac:dyDescent="0.15">
      <c r="A48" s="12"/>
      <c r="B48" s="12"/>
      <c r="C48" s="18"/>
      <c r="D48" s="6" t="s">
        <v>46</v>
      </c>
      <c r="E48" s="19">
        <f>MAX(0,(E44-E46))</f>
        <v>0</v>
      </c>
      <c r="F48" s="11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</row>
    <row r="49" spans="1:32" x14ac:dyDescent="0.15">
      <c r="A49" s="12"/>
      <c r="B49" s="12"/>
      <c r="C49" s="12"/>
      <c r="D49" s="2" t="s">
        <v>47</v>
      </c>
      <c r="E49" s="17">
        <f>E38+E48</f>
        <v>0</v>
      </c>
      <c r="F49" s="27">
        <f>IF(E36=0,0,E49/-E36)</f>
        <v>0</v>
      </c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</row>
    <row r="50" spans="1:32" s="12" customFormat="1" x14ac:dyDescent="0.15">
      <c r="E50" s="26"/>
    </row>
    <row r="51" spans="1:32" s="12" customFormat="1" x14ac:dyDescent="0.15"/>
    <row r="52" spans="1:32" s="12" customFormat="1" x14ac:dyDescent="0.15"/>
    <row r="53" spans="1:32" s="12" customFormat="1" x14ac:dyDescent="0.15"/>
    <row r="54" spans="1:32" s="12" customFormat="1" x14ac:dyDescent="0.15"/>
    <row r="55" spans="1:32" s="12" customFormat="1" x14ac:dyDescent="0.15"/>
    <row r="56" spans="1:32" s="12" customFormat="1" x14ac:dyDescent="0.15"/>
    <row r="57" spans="1:32" s="12" customFormat="1" x14ac:dyDescent="0.15"/>
    <row r="58" spans="1:32" s="12" customFormat="1" x14ac:dyDescent="0.15"/>
    <row r="59" spans="1:32" s="12" customFormat="1" x14ac:dyDescent="0.15"/>
    <row r="60" spans="1:32" s="12" customFormat="1" x14ac:dyDescent="0.15"/>
    <row r="61" spans="1:32" s="12" customFormat="1" x14ac:dyDescent="0.15"/>
    <row r="62" spans="1:32" s="12" customFormat="1" x14ac:dyDescent="0.15"/>
    <row r="63" spans="1:32" s="12" customFormat="1" x14ac:dyDescent="0.15"/>
    <row r="64" spans="1:32" s="12" customFormat="1" x14ac:dyDescent="0.15"/>
    <row r="65" s="12" customFormat="1" x14ac:dyDescent="0.15"/>
    <row r="66" s="12" customFormat="1" x14ac:dyDescent="0.15"/>
    <row r="67" s="12" customFormat="1" x14ac:dyDescent="0.15"/>
    <row r="68" s="12" customFormat="1" x14ac:dyDescent="0.15"/>
    <row r="69" s="12" customFormat="1" x14ac:dyDescent="0.15"/>
    <row r="70" s="12" customFormat="1" x14ac:dyDescent="0.15"/>
    <row r="71" s="12" customFormat="1" x14ac:dyDescent="0.15"/>
    <row r="72" s="12" customFormat="1" x14ac:dyDescent="0.15"/>
    <row r="73" s="12" customFormat="1" x14ac:dyDescent="0.15"/>
    <row r="74" s="12" customFormat="1" x14ac:dyDescent="0.15"/>
    <row r="75" s="12" customFormat="1" x14ac:dyDescent="0.15"/>
    <row r="76" s="12" customFormat="1" x14ac:dyDescent="0.15"/>
    <row r="77" s="12" customFormat="1" x14ac:dyDescent="0.15"/>
    <row r="78" s="12" customFormat="1" x14ac:dyDescent="0.15"/>
    <row r="79" s="12" customFormat="1" x14ac:dyDescent="0.15"/>
    <row r="80" s="12" customFormat="1" x14ac:dyDescent="0.15"/>
    <row r="81" s="12" customFormat="1" x14ac:dyDescent="0.15"/>
    <row r="82" s="12" customFormat="1" x14ac:dyDescent="0.15"/>
    <row r="83" s="12" customFormat="1" x14ac:dyDescent="0.15"/>
    <row r="84" s="12" customFormat="1" x14ac:dyDescent="0.15"/>
    <row r="85" s="12" customFormat="1" x14ac:dyDescent="0.15"/>
    <row r="86" s="12" customFormat="1" x14ac:dyDescent="0.15"/>
    <row r="87" s="12" customFormat="1" x14ac:dyDescent="0.15"/>
    <row r="88" s="12" customFormat="1" x14ac:dyDescent="0.15"/>
    <row r="89" s="12" customFormat="1" x14ac:dyDescent="0.15"/>
    <row r="90" s="12" customFormat="1" x14ac:dyDescent="0.15"/>
    <row r="91" s="12" customFormat="1" x14ac:dyDescent="0.15"/>
    <row r="92" s="12" customFormat="1" x14ac:dyDescent="0.15"/>
    <row r="93" s="12" customFormat="1" x14ac:dyDescent="0.15"/>
    <row r="94" s="12" customFormat="1" x14ac:dyDescent="0.15"/>
    <row r="95" s="12" customFormat="1" x14ac:dyDescent="0.15"/>
    <row r="96" s="12" customFormat="1" x14ac:dyDescent="0.15"/>
    <row r="97" s="12" customFormat="1" x14ac:dyDescent="0.15"/>
    <row r="98" s="12" customFormat="1" x14ac:dyDescent="0.15"/>
    <row r="99" s="12" customFormat="1" x14ac:dyDescent="0.15"/>
    <row r="100" s="12" customFormat="1" x14ac:dyDescent="0.15"/>
    <row r="101" s="12" customFormat="1" x14ac:dyDescent="0.15"/>
    <row r="102" s="12" customFormat="1" x14ac:dyDescent="0.15"/>
    <row r="103" s="12" customFormat="1" x14ac:dyDescent="0.15"/>
    <row r="104" s="12" customFormat="1" x14ac:dyDescent="0.15"/>
    <row r="105" s="12" customFormat="1" x14ac:dyDescent="0.15"/>
    <row r="106" s="12" customFormat="1" x14ac:dyDescent="0.15"/>
    <row r="107" s="12" customFormat="1" x14ac:dyDescent="0.15"/>
    <row r="108" s="12" customFormat="1" x14ac:dyDescent="0.15"/>
    <row r="109" s="12" customFormat="1" x14ac:dyDescent="0.15"/>
    <row r="110" s="12" customFormat="1" x14ac:dyDescent="0.15"/>
    <row r="111" s="12" customFormat="1" x14ac:dyDescent="0.15"/>
    <row r="112" s="12" customFormat="1" x14ac:dyDescent="0.15"/>
    <row r="113" s="12" customFormat="1" x14ac:dyDescent="0.15"/>
    <row r="114" s="12" customFormat="1" x14ac:dyDescent="0.15"/>
    <row r="115" s="12" customFormat="1" x14ac:dyDescent="0.15"/>
    <row r="116" s="12" customFormat="1" x14ac:dyDescent="0.15"/>
    <row r="117" s="12" customFormat="1" x14ac:dyDescent="0.15"/>
    <row r="118" s="12" customFormat="1" x14ac:dyDescent="0.15"/>
    <row r="119" s="12" customFormat="1" x14ac:dyDescent="0.15"/>
    <row r="120" s="12" customFormat="1" x14ac:dyDescent="0.15"/>
    <row r="121" s="12" customFormat="1" x14ac:dyDescent="0.15"/>
    <row r="122" s="12" customFormat="1" x14ac:dyDescent="0.15"/>
    <row r="123" s="12" customFormat="1" x14ac:dyDescent="0.15"/>
    <row r="124" s="12" customFormat="1" x14ac:dyDescent="0.15"/>
    <row r="125" s="12" customFormat="1" x14ac:dyDescent="0.15"/>
    <row r="126" s="12" customFormat="1" x14ac:dyDescent="0.15"/>
    <row r="127" s="12" customFormat="1" x14ac:dyDescent="0.15"/>
    <row r="128" s="12" customFormat="1" x14ac:dyDescent="0.15"/>
    <row r="129" s="12" customFormat="1" x14ac:dyDescent="0.15"/>
    <row r="130" s="12" customFormat="1" x14ac:dyDescent="0.15"/>
    <row r="131" s="12" customFormat="1" x14ac:dyDescent="0.15"/>
    <row r="132" s="12" customFormat="1" x14ac:dyDescent="0.15"/>
    <row r="133" s="12" customFormat="1" x14ac:dyDescent="0.15"/>
    <row r="134" s="12" customFormat="1" x14ac:dyDescent="0.15"/>
    <row r="135" s="12" customFormat="1" x14ac:dyDescent="0.15"/>
    <row r="136" s="12" customFormat="1" x14ac:dyDescent="0.15"/>
    <row r="137" s="12" customFormat="1" x14ac:dyDescent="0.15"/>
    <row r="138" s="12" customFormat="1" x14ac:dyDescent="0.15"/>
    <row r="139" s="12" customFormat="1" x14ac:dyDescent="0.15"/>
    <row r="140" s="12" customFormat="1" x14ac:dyDescent="0.15"/>
    <row r="141" s="12" customFormat="1" x14ac:dyDescent="0.15"/>
    <row r="142" s="12" customFormat="1" x14ac:dyDescent="0.15"/>
    <row r="143" s="12" customFormat="1" x14ac:dyDescent="0.15"/>
    <row r="144" s="12" customFormat="1" x14ac:dyDescent="0.15"/>
    <row r="145" s="12" customFormat="1" x14ac:dyDescent="0.15"/>
    <row r="146" s="12" customFormat="1" x14ac:dyDescent="0.15"/>
    <row r="147" s="12" customFormat="1" x14ac:dyDescent="0.15"/>
    <row r="148" s="12" customFormat="1" x14ac:dyDescent="0.15"/>
  </sheetData>
  <sheetProtection algorithmName="SHA-512" hashValue="kMnXLWDhmYFe1u5Njhp8x1Ng76CSODCYv5VN8EzMSIj5uAckMyY41bQZdKnObxlBLqjdKzTjm2tUNHq39vFZyA==" saltValue="cRDH8piKxHe5TFN0Ug6b/w==" spinCount="100000" sheet="1" objects="1" scenarios="1"/>
  <dataValidations count="2">
    <dataValidation allowBlank="1" showInputMessage="1" showErrorMessage="1" promptTitle="Daadwerkelijke kosten 2023" prompt="Negatieve waarde invoeren" sqref="E36" xr:uid="{91D583F3-63A2-9E47-8E11-155821F85B4E}"/>
    <dataValidation allowBlank="1" showInputMessage="1" showErrorMessage="1" promptTitle="Maximale TVOV 2023" prompt="Neem maximale TVOV 2023 voor de concessie over van de toekenningsbeschikking van IenW (aan de concessieverlener)." sqref="E43" xr:uid="{6FE6B388-A868-4144-AA59-89C6C2C6719E}"/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22EE34-8469-5D48-BF06-2719AE1716B6}">
  <dimension ref="A1:AF148"/>
  <sheetViews>
    <sheetView topLeftCell="A12" zoomScale="120" zoomScaleNormal="120" workbookViewId="0">
      <selection activeCell="E48" sqref="E48"/>
    </sheetView>
  </sheetViews>
  <sheetFormatPr baseColWidth="10" defaultRowHeight="11" x14ac:dyDescent="0.15"/>
  <cols>
    <col min="1" max="3" width="3.1640625" style="2" customWidth="1"/>
    <col min="4" max="4" width="88.83203125" style="2" customWidth="1"/>
    <col min="5" max="5" width="16.1640625" style="2" customWidth="1"/>
    <col min="6" max="6" width="12.33203125" style="2" customWidth="1"/>
    <col min="7" max="16384" width="10.83203125" style="2"/>
  </cols>
  <sheetData>
    <row r="1" spans="1:32" s="12" customFormat="1" x14ac:dyDescent="0.15"/>
    <row r="2" spans="1:32" x14ac:dyDescent="0.15">
      <c r="A2" s="1" t="s">
        <v>0</v>
      </c>
      <c r="B2" s="1"/>
      <c r="C2" s="1"/>
      <c r="D2" s="1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</row>
    <row r="3" spans="1:32" s="12" customFormat="1" x14ac:dyDescent="0.15"/>
    <row r="4" spans="1:32" x14ac:dyDescent="0.15">
      <c r="A4" s="12"/>
      <c r="B4" s="12"/>
      <c r="C4" s="12"/>
      <c r="D4" s="3" t="s">
        <v>1</v>
      </c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</row>
    <row r="5" spans="1:32" s="12" customFormat="1" x14ac:dyDescent="0.15"/>
    <row r="6" spans="1:32" x14ac:dyDescent="0.15">
      <c r="A6" s="12"/>
      <c r="B6" s="12"/>
      <c r="C6" s="18" t="s">
        <v>2</v>
      </c>
      <c r="D6" s="12" t="s">
        <v>3</v>
      </c>
      <c r="E6" s="4" t="str">
        <f>IF('Verantwoording concessiehouder'!E6="","",'Verantwoording concessiehouder'!E6)</f>
        <v/>
      </c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</row>
    <row r="7" spans="1:32" x14ac:dyDescent="0.15">
      <c r="A7" s="11"/>
      <c r="B7" s="11"/>
      <c r="C7" s="18" t="s">
        <v>4</v>
      </c>
      <c r="D7" s="12" t="s">
        <v>5</v>
      </c>
      <c r="E7" s="5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</row>
    <row r="8" spans="1:32" x14ac:dyDescent="0.15">
      <c r="A8" s="12"/>
      <c r="B8" s="12"/>
      <c r="C8" s="12"/>
      <c r="D8" s="12" t="s">
        <v>6</v>
      </c>
      <c r="E8" s="5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</row>
    <row r="9" spans="1:32" x14ac:dyDescent="0.15">
      <c r="A9" s="12"/>
      <c r="B9" s="12"/>
      <c r="C9" s="12"/>
      <c r="D9" s="12" t="s">
        <v>7</v>
      </c>
      <c r="E9" s="31" t="str">
        <f>IF('Verantwoording concessiehouder'!E9="","",'Verantwoording concessiehouder'!E9)</f>
        <v/>
      </c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</row>
    <row r="10" spans="1:32" s="12" customFormat="1" x14ac:dyDescent="0.15">
      <c r="E10" s="21"/>
    </row>
    <row r="11" spans="1:32" s="12" customFormat="1" x14ac:dyDescent="0.15">
      <c r="A11" s="11" t="s">
        <v>8</v>
      </c>
    </row>
    <row r="12" spans="1:32" s="12" customFormat="1" x14ac:dyDescent="0.15">
      <c r="D12" s="12" t="s">
        <v>9</v>
      </c>
      <c r="E12" s="22">
        <v>44927</v>
      </c>
    </row>
    <row r="13" spans="1:32" s="12" customFormat="1" x14ac:dyDescent="0.15">
      <c r="D13" s="12" t="s">
        <v>10</v>
      </c>
      <c r="E13" s="22">
        <v>45291</v>
      </c>
    </row>
    <row r="14" spans="1:32" s="12" customFormat="1" x14ac:dyDescent="0.15"/>
    <row r="15" spans="1:32" s="12" customFormat="1" x14ac:dyDescent="0.15">
      <c r="D15" s="12" t="s">
        <v>11</v>
      </c>
      <c r="E15" s="20" t="s">
        <v>12</v>
      </c>
    </row>
    <row r="16" spans="1:32" s="12" customFormat="1" x14ac:dyDescent="0.15">
      <c r="D16" s="12" t="s">
        <v>13</v>
      </c>
      <c r="E16" s="23">
        <v>1</v>
      </c>
    </row>
    <row r="17" spans="1:32" s="12" customFormat="1" x14ac:dyDescent="0.15"/>
    <row r="18" spans="1:32" s="12" customFormat="1" x14ac:dyDescent="0.15">
      <c r="A18" s="11" t="s">
        <v>14</v>
      </c>
    </row>
    <row r="19" spans="1:32" s="12" customFormat="1" x14ac:dyDescent="0.15"/>
    <row r="20" spans="1:32" s="12" customFormat="1" x14ac:dyDescent="0.15">
      <c r="B20" s="11" t="s">
        <v>15</v>
      </c>
      <c r="E20" s="24" t="s">
        <v>16</v>
      </c>
      <c r="F20" s="11"/>
    </row>
    <row r="21" spans="1:32" s="12" customFormat="1" x14ac:dyDescent="0.15">
      <c r="C21" s="25" t="s">
        <v>17</v>
      </c>
    </row>
    <row r="22" spans="1:32" x14ac:dyDescent="0.15">
      <c r="A22" s="12"/>
      <c r="B22" s="12"/>
      <c r="C22" s="12" t="s">
        <v>18</v>
      </c>
      <c r="D22" s="12" t="s">
        <v>19</v>
      </c>
      <c r="E22" s="5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</row>
    <row r="23" spans="1:32" x14ac:dyDescent="0.15">
      <c r="A23" s="12"/>
      <c r="B23" s="12"/>
      <c r="C23" s="18" t="s">
        <v>20</v>
      </c>
      <c r="D23" s="12" t="s">
        <v>21</v>
      </c>
      <c r="E23" s="5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</row>
    <row r="24" spans="1:32" x14ac:dyDescent="0.15">
      <c r="A24" s="12"/>
      <c r="B24" s="12"/>
      <c r="C24" s="12" t="s">
        <v>22</v>
      </c>
      <c r="D24" s="12" t="s">
        <v>23</v>
      </c>
      <c r="E24" s="5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</row>
    <row r="25" spans="1:32" s="12" customFormat="1" x14ac:dyDescent="0.15">
      <c r="C25" s="18" t="s">
        <v>24</v>
      </c>
      <c r="D25" s="25" t="str">
        <f>"Totaal "&amp; C21</f>
        <v>Totaal Subsidies conform contract</v>
      </c>
      <c r="E25" s="13">
        <f>SUM(E22:E24)</f>
        <v>0</v>
      </c>
    </row>
    <row r="26" spans="1:32" s="12" customFormat="1" x14ac:dyDescent="0.15">
      <c r="C26" s="18"/>
      <c r="E26" s="13"/>
    </row>
    <row r="27" spans="1:32" x14ac:dyDescent="0.15">
      <c r="A27" s="12"/>
      <c r="B27" s="12"/>
      <c r="C27" s="18" t="s">
        <v>25</v>
      </c>
      <c r="D27" s="12" t="s">
        <v>26</v>
      </c>
      <c r="E27" s="5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</row>
    <row r="28" spans="1:32" x14ac:dyDescent="0.15">
      <c r="A28" s="12"/>
      <c r="B28" s="12"/>
      <c r="C28" s="18" t="s">
        <v>27</v>
      </c>
      <c r="D28" s="12" t="s">
        <v>28</v>
      </c>
      <c r="E28" s="5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</row>
    <row r="29" spans="1:32" s="12" customFormat="1" x14ac:dyDescent="0.15">
      <c r="C29" s="18"/>
    </row>
    <row r="30" spans="1:32" x14ac:dyDescent="0.15">
      <c r="A30" s="12"/>
      <c r="B30" s="12"/>
      <c r="C30" s="12" t="s">
        <v>29</v>
      </c>
      <c r="D30" s="12" t="s">
        <v>30</v>
      </c>
      <c r="E30" s="5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</row>
    <row r="31" spans="1:32" x14ac:dyDescent="0.15">
      <c r="A31" s="12"/>
      <c r="B31" s="12"/>
      <c r="C31" s="18" t="s">
        <v>31</v>
      </c>
      <c r="D31" s="12" t="s">
        <v>32</v>
      </c>
      <c r="E31" s="5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</row>
    <row r="32" spans="1:32" s="12" customFormat="1" x14ac:dyDescent="0.15">
      <c r="C32" s="18" t="s">
        <v>33</v>
      </c>
      <c r="D32" s="25" t="s">
        <v>34</v>
      </c>
      <c r="E32" s="13">
        <f>SUM(E30:E31)</f>
        <v>0</v>
      </c>
    </row>
    <row r="33" spans="1:32" x14ac:dyDescent="0.15">
      <c r="A33" s="12"/>
      <c r="B33" s="6" t="s">
        <v>35</v>
      </c>
      <c r="C33" s="6"/>
      <c r="D33" s="4"/>
      <c r="E33" s="7">
        <f>SUM(E22,E24,E27:E28,E30)</f>
        <v>0</v>
      </c>
      <c r="F33" s="8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</row>
    <row r="34" spans="1:32" x14ac:dyDescent="0.15">
      <c r="A34" s="12"/>
      <c r="B34" s="6" t="s">
        <v>36</v>
      </c>
      <c r="C34" s="4"/>
      <c r="D34" s="4"/>
      <c r="E34" s="9">
        <f>SUM(E25,E27:E28,E32)</f>
        <v>0</v>
      </c>
      <c r="F34" s="10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</row>
    <row r="35" spans="1:32" s="12" customFormat="1" x14ac:dyDescent="0.15">
      <c r="B35" s="11"/>
      <c r="C35" s="11"/>
      <c r="E35" s="13"/>
    </row>
    <row r="36" spans="1:32" x14ac:dyDescent="0.15">
      <c r="A36" s="12"/>
      <c r="B36" s="18" t="s">
        <v>37</v>
      </c>
      <c r="C36" s="11" t="s">
        <v>38</v>
      </c>
      <c r="D36" s="12"/>
      <c r="E36" s="14"/>
      <c r="F36" s="8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</row>
    <row r="37" spans="1:32" s="12" customFormat="1" x14ac:dyDescent="0.15">
      <c r="C37" s="11"/>
      <c r="E37" s="8"/>
    </row>
    <row r="38" spans="1:32" x14ac:dyDescent="0.15">
      <c r="A38" s="12"/>
      <c r="B38" s="11" t="s">
        <v>39</v>
      </c>
      <c r="C38" s="11"/>
      <c r="D38" s="12"/>
      <c r="E38" s="7">
        <f>SUM(E34,E36)</f>
        <v>0</v>
      </c>
      <c r="F38" s="15">
        <f>IF(E36=0,0,E38/-E36)</f>
        <v>0</v>
      </c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</row>
    <row r="39" spans="1:32" s="12" customFormat="1" x14ac:dyDescent="0.15">
      <c r="B39" s="11"/>
      <c r="C39" s="11"/>
      <c r="E39" s="8"/>
      <c r="F39" s="16"/>
    </row>
    <row r="40" spans="1:32" s="12" customFormat="1" x14ac:dyDescent="0.15">
      <c r="A40" s="11" t="s">
        <v>40</v>
      </c>
    </row>
    <row r="41" spans="1:32" s="12" customFormat="1" x14ac:dyDescent="0.15"/>
    <row r="42" spans="1:32" s="12" customFormat="1" x14ac:dyDescent="0.15">
      <c r="D42" s="12" t="s">
        <v>41</v>
      </c>
      <c r="E42" s="26">
        <f>MAX(0,(-E36-E33))</f>
        <v>0</v>
      </c>
    </row>
    <row r="43" spans="1:32" x14ac:dyDescent="0.15">
      <c r="A43" s="12"/>
      <c r="B43" s="12"/>
      <c r="C43" s="12"/>
      <c r="D43" s="12" t="s">
        <v>42</v>
      </c>
      <c r="E43" s="5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</row>
    <row r="44" spans="1:32" s="12" customFormat="1" x14ac:dyDescent="0.15">
      <c r="D44" s="12" t="s">
        <v>43</v>
      </c>
      <c r="E44" s="26">
        <f>MIN(E42,E43)</f>
        <v>0</v>
      </c>
    </row>
    <row r="45" spans="1:32" s="12" customFormat="1" x14ac:dyDescent="0.15">
      <c r="D45" s="12" t="s">
        <v>44</v>
      </c>
      <c r="E45" s="26">
        <f>E38+E44</f>
        <v>0</v>
      </c>
      <c r="F45" s="27">
        <f>IF(E36=0,0,E45/-E36)</f>
        <v>0</v>
      </c>
    </row>
    <row r="46" spans="1:32" s="12" customFormat="1" x14ac:dyDescent="0.15">
      <c r="D46" s="12" t="s">
        <v>45</v>
      </c>
      <c r="E46" s="26">
        <f>IF(E45&gt;0,E45,0)</f>
        <v>0</v>
      </c>
      <c r="F46" s="27"/>
    </row>
    <row r="47" spans="1:32" s="12" customFormat="1" x14ac:dyDescent="0.15">
      <c r="E47" s="26"/>
      <c r="F47" s="27"/>
    </row>
    <row r="48" spans="1:32" x14ac:dyDescent="0.15">
      <c r="A48" s="12"/>
      <c r="B48" s="12"/>
      <c r="C48" s="18"/>
      <c r="D48" s="6" t="s">
        <v>46</v>
      </c>
      <c r="E48" s="19">
        <f>MAX(0,(E44-E46))</f>
        <v>0</v>
      </c>
      <c r="F48" s="11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</row>
    <row r="49" spans="1:32" x14ac:dyDescent="0.15">
      <c r="A49" s="12"/>
      <c r="B49" s="12"/>
      <c r="C49" s="12"/>
      <c r="D49" s="2" t="s">
        <v>47</v>
      </c>
      <c r="E49" s="17">
        <f>E38+E48</f>
        <v>0</v>
      </c>
      <c r="F49" s="27">
        <f>IF(E36=0,0,E49/-E36)</f>
        <v>0</v>
      </c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</row>
    <row r="50" spans="1:32" s="12" customFormat="1" x14ac:dyDescent="0.15">
      <c r="E50" s="26"/>
    </row>
    <row r="51" spans="1:32" s="12" customFormat="1" x14ac:dyDescent="0.15"/>
    <row r="52" spans="1:32" s="12" customFormat="1" x14ac:dyDescent="0.15"/>
    <row r="53" spans="1:32" s="12" customFormat="1" x14ac:dyDescent="0.15"/>
    <row r="54" spans="1:32" s="12" customFormat="1" x14ac:dyDescent="0.15"/>
    <row r="55" spans="1:32" s="12" customFormat="1" x14ac:dyDescent="0.15"/>
    <row r="56" spans="1:32" s="12" customFormat="1" x14ac:dyDescent="0.15"/>
    <row r="57" spans="1:32" s="12" customFormat="1" x14ac:dyDescent="0.15"/>
    <row r="58" spans="1:32" s="12" customFormat="1" x14ac:dyDescent="0.15"/>
    <row r="59" spans="1:32" s="12" customFormat="1" x14ac:dyDescent="0.15"/>
    <row r="60" spans="1:32" s="12" customFormat="1" x14ac:dyDescent="0.15"/>
    <row r="61" spans="1:32" s="12" customFormat="1" x14ac:dyDescent="0.15"/>
    <row r="62" spans="1:32" s="12" customFormat="1" x14ac:dyDescent="0.15"/>
    <row r="63" spans="1:32" s="12" customFormat="1" x14ac:dyDescent="0.15"/>
    <row r="64" spans="1:32" s="12" customFormat="1" x14ac:dyDescent="0.15"/>
    <row r="65" s="12" customFormat="1" x14ac:dyDescent="0.15"/>
    <row r="66" s="12" customFormat="1" x14ac:dyDescent="0.15"/>
    <row r="67" s="12" customFormat="1" x14ac:dyDescent="0.15"/>
    <row r="68" s="12" customFormat="1" x14ac:dyDescent="0.15"/>
    <row r="69" s="12" customFormat="1" x14ac:dyDescent="0.15"/>
    <row r="70" s="12" customFormat="1" x14ac:dyDescent="0.15"/>
    <row r="71" s="12" customFormat="1" x14ac:dyDescent="0.15"/>
    <row r="72" s="12" customFormat="1" x14ac:dyDescent="0.15"/>
    <row r="73" s="12" customFormat="1" x14ac:dyDescent="0.15"/>
    <row r="74" s="12" customFormat="1" x14ac:dyDescent="0.15"/>
    <row r="75" s="12" customFormat="1" x14ac:dyDescent="0.15"/>
    <row r="76" s="12" customFormat="1" x14ac:dyDescent="0.15"/>
    <row r="77" s="12" customFormat="1" x14ac:dyDescent="0.15"/>
    <row r="78" s="12" customFormat="1" x14ac:dyDescent="0.15"/>
    <row r="79" s="12" customFormat="1" x14ac:dyDescent="0.15"/>
    <row r="80" s="12" customFormat="1" x14ac:dyDescent="0.15"/>
    <row r="81" s="12" customFormat="1" x14ac:dyDescent="0.15"/>
    <row r="82" s="12" customFormat="1" x14ac:dyDescent="0.15"/>
    <row r="83" s="12" customFormat="1" x14ac:dyDescent="0.15"/>
    <row r="84" s="12" customFormat="1" x14ac:dyDescent="0.15"/>
    <row r="85" s="12" customFormat="1" x14ac:dyDescent="0.15"/>
    <row r="86" s="12" customFormat="1" x14ac:dyDescent="0.15"/>
    <row r="87" s="12" customFormat="1" x14ac:dyDescent="0.15"/>
    <row r="88" s="12" customFormat="1" x14ac:dyDescent="0.15"/>
    <row r="89" s="12" customFormat="1" x14ac:dyDescent="0.15"/>
    <row r="90" s="12" customFormat="1" x14ac:dyDescent="0.15"/>
    <row r="91" s="12" customFormat="1" x14ac:dyDescent="0.15"/>
    <row r="92" s="12" customFormat="1" x14ac:dyDescent="0.15"/>
    <row r="93" s="12" customFormat="1" x14ac:dyDescent="0.15"/>
    <row r="94" s="12" customFormat="1" x14ac:dyDescent="0.15"/>
    <row r="95" s="12" customFormat="1" x14ac:dyDescent="0.15"/>
    <row r="96" s="12" customFormat="1" x14ac:dyDescent="0.15"/>
    <row r="97" s="12" customFormat="1" x14ac:dyDescent="0.15"/>
    <row r="98" s="12" customFormat="1" x14ac:dyDescent="0.15"/>
    <row r="99" s="12" customFormat="1" x14ac:dyDescent="0.15"/>
    <row r="100" s="12" customFormat="1" x14ac:dyDescent="0.15"/>
    <row r="101" s="12" customFormat="1" x14ac:dyDescent="0.15"/>
    <row r="102" s="12" customFormat="1" x14ac:dyDescent="0.15"/>
    <row r="103" s="12" customFormat="1" x14ac:dyDescent="0.15"/>
    <row r="104" s="12" customFormat="1" x14ac:dyDescent="0.15"/>
    <row r="105" s="12" customFormat="1" x14ac:dyDescent="0.15"/>
    <row r="106" s="12" customFormat="1" x14ac:dyDescent="0.15"/>
    <row r="107" s="12" customFormat="1" x14ac:dyDescent="0.15"/>
    <row r="108" s="12" customFormat="1" x14ac:dyDescent="0.15"/>
    <row r="109" s="12" customFormat="1" x14ac:dyDescent="0.15"/>
    <row r="110" s="12" customFormat="1" x14ac:dyDescent="0.15"/>
    <row r="111" s="12" customFormat="1" x14ac:dyDescent="0.15"/>
    <row r="112" s="12" customFormat="1" x14ac:dyDescent="0.15"/>
    <row r="113" s="12" customFormat="1" x14ac:dyDescent="0.15"/>
    <row r="114" s="12" customFormat="1" x14ac:dyDescent="0.15"/>
    <row r="115" s="12" customFormat="1" x14ac:dyDescent="0.15"/>
    <row r="116" s="12" customFormat="1" x14ac:dyDescent="0.15"/>
    <row r="117" s="12" customFormat="1" x14ac:dyDescent="0.15"/>
    <row r="118" s="12" customFormat="1" x14ac:dyDescent="0.15"/>
    <row r="119" s="12" customFormat="1" x14ac:dyDescent="0.15"/>
    <row r="120" s="12" customFormat="1" x14ac:dyDescent="0.15"/>
    <row r="121" s="12" customFormat="1" x14ac:dyDescent="0.15"/>
    <row r="122" s="12" customFormat="1" x14ac:dyDescent="0.15"/>
    <row r="123" s="12" customFormat="1" x14ac:dyDescent="0.15"/>
    <row r="124" s="12" customFormat="1" x14ac:dyDescent="0.15"/>
    <row r="125" s="12" customFormat="1" x14ac:dyDescent="0.15"/>
    <row r="126" s="12" customFormat="1" x14ac:dyDescent="0.15"/>
    <row r="127" s="12" customFormat="1" x14ac:dyDescent="0.15"/>
    <row r="128" s="12" customFormat="1" x14ac:dyDescent="0.15"/>
    <row r="129" s="12" customFormat="1" x14ac:dyDescent="0.15"/>
    <row r="130" s="12" customFormat="1" x14ac:dyDescent="0.15"/>
    <row r="131" s="12" customFormat="1" x14ac:dyDescent="0.15"/>
    <row r="132" s="12" customFormat="1" x14ac:dyDescent="0.15"/>
    <row r="133" s="12" customFormat="1" x14ac:dyDescent="0.15"/>
    <row r="134" s="12" customFormat="1" x14ac:dyDescent="0.15"/>
    <row r="135" s="12" customFormat="1" x14ac:dyDescent="0.15"/>
    <row r="136" s="12" customFormat="1" x14ac:dyDescent="0.15"/>
    <row r="137" s="12" customFormat="1" x14ac:dyDescent="0.15"/>
    <row r="138" s="12" customFormat="1" x14ac:dyDescent="0.15"/>
    <row r="139" s="12" customFormat="1" x14ac:dyDescent="0.15"/>
    <row r="140" s="12" customFormat="1" x14ac:dyDescent="0.15"/>
    <row r="141" s="12" customFormat="1" x14ac:dyDescent="0.15"/>
    <row r="142" s="12" customFormat="1" x14ac:dyDescent="0.15"/>
    <row r="143" s="12" customFormat="1" x14ac:dyDescent="0.15"/>
    <row r="144" s="12" customFormat="1" x14ac:dyDescent="0.15"/>
    <row r="145" s="12" customFormat="1" x14ac:dyDescent="0.15"/>
    <row r="146" s="12" customFormat="1" x14ac:dyDescent="0.15"/>
    <row r="147" s="12" customFormat="1" x14ac:dyDescent="0.15"/>
    <row r="148" s="12" customFormat="1" x14ac:dyDescent="0.15"/>
  </sheetData>
  <sheetProtection algorithmName="SHA-512" hashValue="kMnXLWDhmYFe1u5Njhp8x1Ng76CSODCYv5VN8EzMSIj5uAckMyY41bQZdKnObxlBLqjdKzTjm2tUNHq39vFZyA==" saltValue="cRDH8piKxHe5TFN0Ug6b/w==" spinCount="100000" sheet="1" objects="1" scenarios="1"/>
  <dataValidations count="2">
    <dataValidation allowBlank="1" showInputMessage="1" showErrorMessage="1" promptTitle="Daadwerkelijke kosten 2023" prompt="Negatieve waarde invoeren" sqref="E36" xr:uid="{6A412EAD-FB2A-504B-8473-7286199BE4E0}"/>
    <dataValidation allowBlank="1" showInputMessage="1" showErrorMessage="1" promptTitle="Maximale TVOV 2023" prompt="Neem maximale TVOV 2023 voor de concessie over van de toekenningsbeschikking van IenW (aan de concessieverlener)." sqref="E43" xr:uid="{DEE24975-F749-244F-8313-FCDFC97655C0}"/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B77840-7E11-9542-BC74-82DD8EE348BA}">
  <dimension ref="A1:AF148"/>
  <sheetViews>
    <sheetView zoomScale="120" zoomScaleNormal="120" workbookViewId="0">
      <selection activeCell="E43" sqref="E43:F43"/>
    </sheetView>
  </sheetViews>
  <sheetFormatPr baseColWidth="10" defaultRowHeight="11" x14ac:dyDescent="0.15"/>
  <cols>
    <col min="1" max="3" width="3.1640625" style="2" customWidth="1"/>
    <col min="4" max="4" width="88.83203125" style="2" customWidth="1"/>
    <col min="5" max="5" width="16.1640625" style="2" customWidth="1"/>
    <col min="6" max="6" width="12.33203125" style="2" customWidth="1"/>
    <col min="7" max="16384" width="10.83203125" style="2"/>
  </cols>
  <sheetData>
    <row r="1" spans="1:32" s="12" customFormat="1" x14ac:dyDescent="0.15"/>
    <row r="2" spans="1:32" x14ac:dyDescent="0.15">
      <c r="A2" s="1" t="s">
        <v>0</v>
      </c>
      <c r="B2" s="1"/>
      <c r="C2" s="1"/>
      <c r="D2" s="1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</row>
    <row r="3" spans="1:32" s="12" customFormat="1" x14ac:dyDescent="0.15"/>
    <row r="4" spans="1:32" x14ac:dyDescent="0.15">
      <c r="A4" s="12"/>
      <c r="B4" s="12"/>
      <c r="C4" s="12"/>
      <c r="D4" s="3" t="s">
        <v>1</v>
      </c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</row>
    <row r="5" spans="1:32" s="12" customFormat="1" x14ac:dyDescent="0.15"/>
    <row r="6" spans="1:32" x14ac:dyDescent="0.15">
      <c r="A6" s="12"/>
      <c r="B6" s="12"/>
      <c r="C6" s="18" t="s">
        <v>2</v>
      </c>
      <c r="D6" s="12" t="s">
        <v>3</v>
      </c>
      <c r="E6" s="4" t="str">
        <f>IF('Verantwoording concessiehouder'!E6="","",'Verantwoording concessiehouder'!E6)</f>
        <v/>
      </c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</row>
    <row r="7" spans="1:32" x14ac:dyDescent="0.15">
      <c r="A7" s="11"/>
      <c r="B7" s="11"/>
      <c r="C7" s="18" t="s">
        <v>4</v>
      </c>
      <c r="D7" s="12" t="s">
        <v>5</v>
      </c>
      <c r="E7" s="5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</row>
    <row r="8" spans="1:32" x14ac:dyDescent="0.15">
      <c r="A8" s="12"/>
      <c r="B8" s="12"/>
      <c r="C8" s="12"/>
      <c r="D8" s="12" t="s">
        <v>6</v>
      </c>
      <c r="E8" s="5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</row>
    <row r="9" spans="1:32" x14ac:dyDescent="0.15">
      <c r="A9" s="12"/>
      <c r="B9" s="12"/>
      <c r="C9" s="12"/>
      <c r="D9" s="12" t="s">
        <v>7</v>
      </c>
      <c r="E9" s="31" t="str">
        <f>IF('Verantwoording concessiehouder'!E9="","",'Verantwoording concessiehouder'!E9)</f>
        <v/>
      </c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</row>
    <row r="10" spans="1:32" s="12" customFormat="1" x14ac:dyDescent="0.15">
      <c r="E10" s="21"/>
    </row>
    <row r="11" spans="1:32" s="12" customFormat="1" x14ac:dyDescent="0.15">
      <c r="A11" s="11" t="s">
        <v>8</v>
      </c>
    </row>
    <row r="12" spans="1:32" s="12" customFormat="1" x14ac:dyDescent="0.15">
      <c r="D12" s="12" t="s">
        <v>9</v>
      </c>
      <c r="E12" s="22">
        <v>44927</v>
      </c>
    </row>
    <row r="13" spans="1:32" s="12" customFormat="1" x14ac:dyDescent="0.15">
      <c r="D13" s="12" t="s">
        <v>10</v>
      </c>
      <c r="E13" s="22">
        <v>45291</v>
      </c>
    </row>
    <row r="14" spans="1:32" s="12" customFormat="1" x14ac:dyDescent="0.15"/>
    <row r="15" spans="1:32" s="12" customFormat="1" x14ac:dyDescent="0.15">
      <c r="D15" s="12" t="s">
        <v>11</v>
      </c>
      <c r="E15" s="20" t="s">
        <v>12</v>
      </c>
    </row>
    <row r="16" spans="1:32" s="12" customFormat="1" x14ac:dyDescent="0.15">
      <c r="D16" s="12" t="s">
        <v>13</v>
      </c>
      <c r="E16" s="23">
        <v>1</v>
      </c>
    </row>
    <row r="17" spans="1:32" s="12" customFormat="1" x14ac:dyDescent="0.15"/>
    <row r="18" spans="1:32" s="12" customFormat="1" x14ac:dyDescent="0.15">
      <c r="A18" s="11" t="s">
        <v>14</v>
      </c>
    </row>
    <row r="19" spans="1:32" s="12" customFormat="1" x14ac:dyDescent="0.15"/>
    <row r="20" spans="1:32" s="12" customFormat="1" x14ac:dyDescent="0.15">
      <c r="B20" s="11" t="s">
        <v>15</v>
      </c>
      <c r="E20" s="24" t="s">
        <v>16</v>
      </c>
      <c r="F20" s="11"/>
    </row>
    <row r="21" spans="1:32" s="12" customFormat="1" x14ac:dyDescent="0.15">
      <c r="C21" s="25" t="s">
        <v>17</v>
      </c>
    </row>
    <row r="22" spans="1:32" x14ac:dyDescent="0.15">
      <c r="A22" s="12"/>
      <c r="B22" s="12"/>
      <c r="C22" s="12" t="s">
        <v>18</v>
      </c>
      <c r="D22" s="12" t="s">
        <v>19</v>
      </c>
      <c r="E22" s="5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</row>
    <row r="23" spans="1:32" x14ac:dyDescent="0.15">
      <c r="A23" s="12"/>
      <c r="B23" s="12"/>
      <c r="C23" s="18" t="s">
        <v>20</v>
      </c>
      <c r="D23" s="12" t="s">
        <v>21</v>
      </c>
      <c r="E23" s="5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</row>
    <row r="24" spans="1:32" x14ac:dyDescent="0.15">
      <c r="A24" s="12"/>
      <c r="B24" s="12"/>
      <c r="C24" s="12" t="s">
        <v>22</v>
      </c>
      <c r="D24" s="12" t="s">
        <v>23</v>
      </c>
      <c r="E24" s="5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</row>
    <row r="25" spans="1:32" s="12" customFormat="1" x14ac:dyDescent="0.15">
      <c r="C25" s="18" t="s">
        <v>24</v>
      </c>
      <c r="D25" s="25" t="str">
        <f>"Totaal "&amp; C21</f>
        <v>Totaal Subsidies conform contract</v>
      </c>
      <c r="E25" s="13">
        <f>SUM(E22:E24)</f>
        <v>0</v>
      </c>
    </row>
    <row r="26" spans="1:32" s="12" customFormat="1" x14ac:dyDescent="0.15">
      <c r="C26" s="18"/>
      <c r="E26" s="13"/>
    </row>
    <row r="27" spans="1:32" x14ac:dyDescent="0.15">
      <c r="A27" s="12"/>
      <c r="B27" s="12"/>
      <c r="C27" s="18" t="s">
        <v>25</v>
      </c>
      <c r="D27" s="12" t="s">
        <v>26</v>
      </c>
      <c r="E27" s="5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</row>
    <row r="28" spans="1:32" x14ac:dyDescent="0.15">
      <c r="A28" s="12"/>
      <c r="B28" s="12"/>
      <c r="C28" s="18" t="s">
        <v>27</v>
      </c>
      <c r="D28" s="12" t="s">
        <v>28</v>
      </c>
      <c r="E28" s="5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</row>
    <row r="29" spans="1:32" s="12" customFormat="1" x14ac:dyDescent="0.15">
      <c r="C29" s="18"/>
    </row>
    <row r="30" spans="1:32" x14ac:dyDescent="0.15">
      <c r="A30" s="12"/>
      <c r="B30" s="12"/>
      <c r="C30" s="12" t="s">
        <v>29</v>
      </c>
      <c r="D30" s="12" t="s">
        <v>30</v>
      </c>
      <c r="E30" s="5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</row>
    <row r="31" spans="1:32" x14ac:dyDescent="0.15">
      <c r="A31" s="12"/>
      <c r="B31" s="12"/>
      <c r="C31" s="18" t="s">
        <v>31</v>
      </c>
      <c r="D31" s="12" t="s">
        <v>32</v>
      </c>
      <c r="E31" s="5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</row>
    <row r="32" spans="1:32" s="12" customFormat="1" x14ac:dyDescent="0.15">
      <c r="C32" s="18" t="s">
        <v>33</v>
      </c>
      <c r="D32" s="25" t="s">
        <v>34</v>
      </c>
      <c r="E32" s="13">
        <f>SUM(E30:E31)</f>
        <v>0</v>
      </c>
    </row>
    <row r="33" spans="1:32" x14ac:dyDescent="0.15">
      <c r="A33" s="12"/>
      <c r="B33" s="6" t="s">
        <v>35</v>
      </c>
      <c r="C33" s="6"/>
      <c r="D33" s="4"/>
      <c r="E33" s="7">
        <f>SUM(E22,E24,E27:E28,E30)</f>
        <v>0</v>
      </c>
      <c r="F33" s="8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</row>
    <row r="34" spans="1:32" x14ac:dyDescent="0.15">
      <c r="A34" s="12"/>
      <c r="B34" s="6" t="s">
        <v>36</v>
      </c>
      <c r="C34" s="4"/>
      <c r="D34" s="4"/>
      <c r="E34" s="9">
        <f>SUM(E25,E27:E28,E32)</f>
        <v>0</v>
      </c>
      <c r="F34" s="10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</row>
    <row r="35" spans="1:32" s="12" customFormat="1" x14ac:dyDescent="0.15">
      <c r="B35" s="11"/>
      <c r="C35" s="11"/>
      <c r="E35" s="13"/>
    </row>
    <row r="36" spans="1:32" x14ac:dyDescent="0.15">
      <c r="A36" s="12"/>
      <c r="B36" s="18" t="s">
        <v>37</v>
      </c>
      <c r="C36" s="11" t="s">
        <v>38</v>
      </c>
      <c r="D36" s="12"/>
      <c r="E36" s="14"/>
      <c r="F36" s="8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</row>
    <row r="37" spans="1:32" s="12" customFormat="1" x14ac:dyDescent="0.15">
      <c r="C37" s="11"/>
      <c r="E37" s="8"/>
    </row>
    <row r="38" spans="1:32" x14ac:dyDescent="0.15">
      <c r="A38" s="12"/>
      <c r="B38" s="11" t="s">
        <v>39</v>
      </c>
      <c r="C38" s="11"/>
      <c r="D38" s="12"/>
      <c r="E38" s="7">
        <f>SUM(E34,E36)</f>
        <v>0</v>
      </c>
      <c r="F38" s="15">
        <f>IF(E36=0,0,E38/-E36)</f>
        <v>0</v>
      </c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</row>
    <row r="39" spans="1:32" s="12" customFormat="1" x14ac:dyDescent="0.15">
      <c r="B39" s="11"/>
      <c r="C39" s="11"/>
      <c r="E39" s="8"/>
      <c r="F39" s="16"/>
    </row>
    <row r="40" spans="1:32" s="12" customFormat="1" x14ac:dyDescent="0.15">
      <c r="A40" s="11" t="s">
        <v>40</v>
      </c>
    </row>
    <row r="41" spans="1:32" s="12" customFormat="1" x14ac:dyDescent="0.15"/>
    <row r="42" spans="1:32" s="12" customFormat="1" x14ac:dyDescent="0.15">
      <c r="D42" s="12" t="s">
        <v>41</v>
      </c>
      <c r="E42" s="26">
        <f>MAX(0,(-E36-E33))</f>
        <v>0</v>
      </c>
    </row>
    <row r="43" spans="1:32" x14ac:dyDescent="0.15">
      <c r="A43" s="12"/>
      <c r="B43" s="12"/>
      <c r="C43" s="12"/>
      <c r="D43" s="12" t="s">
        <v>42</v>
      </c>
      <c r="E43" s="5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</row>
    <row r="44" spans="1:32" s="12" customFormat="1" x14ac:dyDescent="0.15">
      <c r="D44" s="12" t="s">
        <v>43</v>
      </c>
      <c r="E44" s="26">
        <f>MIN(E42,E43)</f>
        <v>0</v>
      </c>
    </row>
    <row r="45" spans="1:32" s="12" customFormat="1" x14ac:dyDescent="0.15">
      <c r="D45" s="12" t="s">
        <v>44</v>
      </c>
      <c r="E45" s="26">
        <f>E38+E44</f>
        <v>0</v>
      </c>
      <c r="F45" s="27">
        <f>IF(E36=0,0,E45/-E36)</f>
        <v>0</v>
      </c>
    </row>
    <row r="46" spans="1:32" s="12" customFormat="1" x14ac:dyDescent="0.15">
      <c r="D46" s="12" t="s">
        <v>45</v>
      </c>
      <c r="E46" s="26">
        <f>IF(E45&gt;0,E45,0)</f>
        <v>0</v>
      </c>
      <c r="F46" s="27"/>
    </row>
    <row r="47" spans="1:32" s="12" customFormat="1" x14ac:dyDescent="0.15">
      <c r="E47" s="26"/>
      <c r="F47" s="27"/>
    </row>
    <row r="48" spans="1:32" x14ac:dyDescent="0.15">
      <c r="A48" s="12"/>
      <c r="B48" s="12"/>
      <c r="C48" s="18"/>
      <c r="D48" s="6" t="s">
        <v>46</v>
      </c>
      <c r="E48" s="19">
        <f>MAX(0,(E44-E46))</f>
        <v>0</v>
      </c>
      <c r="F48" s="11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</row>
    <row r="49" spans="1:32" x14ac:dyDescent="0.15">
      <c r="A49" s="12"/>
      <c r="B49" s="12"/>
      <c r="C49" s="12"/>
      <c r="D49" s="2" t="s">
        <v>47</v>
      </c>
      <c r="E49" s="17">
        <f>E38+E48</f>
        <v>0</v>
      </c>
      <c r="F49" s="27">
        <f>IF(E36=0,0,E49/-E36)</f>
        <v>0</v>
      </c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</row>
    <row r="50" spans="1:32" s="12" customFormat="1" x14ac:dyDescent="0.15">
      <c r="E50" s="26"/>
    </row>
    <row r="51" spans="1:32" s="12" customFormat="1" x14ac:dyDescent="0.15"/>
    <row r="52" spans="1:32" s="12" customFormat="1" x14ac:dyDescent="0.15"/>
    <row r="53" spans="1:32" s="12" customFormat="1" x14ac:dyDescent="0.15"/>
    <row r="54" spans="1:32" s="12" customFormat="1" x14ac:dyDescent="0.15"/>
    <row r="55" spans="1:32" s="12" customFormat="1" x14ac:dyDescent="0.15"/>
    <row r="56" spans="1:32" s="12" customFormat="1" x14ac:dyDescent="0.15"/>
    <row r="57" spans="1:32" s="12" customFormat="1" x14ac:dyDescent="0.15"/>
    <row r="58" spans="1:32" s="12" customFormat="1" x14ac:dyDescent="0.15"/>
    <row r="59" spans="1:32" s="12" customFormat="1" x14ac:dyDescent="0.15"/>
    <row r="60" spans="1:32" s="12" customFormat="1" x14ac:dyDescent="0.15"/>
    <row r="61" spans="1:32" s="12" customFormat="1" x14ac:dyDescent="0.15"/>
    <row r="62" spans="1:32" s="12" customFormat="1" x14ac:dyDescent="0.15"/>
    <row r="63" spans="1:32" s="12" customFormat="1" x14ac:dyDescent="0.15"/>
    <row r="64" spans="1:32" s="12" customFormat="1" x14ac:dyDescent="0.15"/>
    <row r="65" s="12" customFormat="1" x14ac:dyDescent="0.15"/>
    <row r="66" s="12" customFormat="1" x14ac:dyDescent="0.15"/>
    <row r="67" s="12" customFormat="1" x14ac:dyDescent="0.15"/>
    <row r="68" s="12" customFormat="1" x14ac:dyDescent="0.15"/>
    <row r="69" s="12" customFormat="1" x14ac:dyDescent="0.15"/>
    <row r="70" s="12" customFormat="1" x14ac:dyDescent="0.15"/>
    <row r="71" s="12" customFormat="1" x14ac:dyDescent="0.15"/>
    <row r="72" s="12" customFormat="1" x14ac:dyDescent="0.15"/>
    <row r="73" s="12" customFormat="1" x14ac:dyDescent="0.15"/>
    <row r="74" s="12" customFormat="1" x14ac:dyDescent="0.15"/>
    <row r="75" s="12" customFormat="1" x14ac:dyDescent="0.15"/>
    <row r="76" s="12" customFormat="1" x14ac:dyDescent="0.15"/>
    <row r="77" s="12" customFormat="1" x14ac:dyDescent="0.15"/>
    <row r="78" s="12" customFormat="1" x14ac:dyDescent="0.15"/>
    <row r="79" s="12" customFormat="1" x14ac:dyDescent="0.15"/>
    <row r="80" s="12" customFormat="1" x14ac:dyDescent="0.15"/>
    <row r="81" s="12" customFormat="1" x14ac:dyDescent="0.15"/>
    <row r="82" s="12" customFormat="1" x14ac:dyDescent="0.15"/>
    <row r="83" s="12" customFormat="1" x14ac:dyDescent="0.15"/>
    <row r="84" s="12" customFormat="1" x14ac:dyDescent="0.15"/>
    <row r="85" s="12" customFormat="1" x14ac:dyDescent="0.15"/>
    <row r="86" s="12" customFormat="1" x14ac:dyDescent="0.15"/>
    <row r="87" s="12" customFormat="1" x14ac:dyDescent="0.15"/>
    <row r="88" s="12" customFormat="1" x14ac:dyDescent="0.15"/>
    <row r="89" s="12" customFormat="1" x14ac:dyDescent="0.15"/>
    <row r="90" s="12" customFormat="1" x14ac:dyDescent="0.15"/>
    <row r="91" s="12" customFormat="1" x14ac:dyDescent="0.15"/>
    <row r="92" s="12" customFormat="1" x14ac:dyDescent="0.15"/>
    <row r="93" s="12" customFormat="1" x14ac:dyDescent="0.15"/>
    <row r="94" s="12" customFormat="1" x14ac:dyDescent="0.15"/>
    <row r="95" s="12" customFormat="1" x14ac:dyDescent="0.15"/>
    <row r="96" s="12" customFormat="1" x14ac:dyDescent="0.15"/>
    <row r="97" s="12" customFormat="1" x14ac:dyDescent="0.15"/>
    <row r="98" s="12" customFormat="1" x14ac:dyDescent="0.15"/>
    <row r="99" s="12" customFormat="1" x14ac:dyDescent="0.15"/>
    <row r="100" s="12" customFormat="1" x14ac:dyDescent="0.15"/>
    <row r="101" s="12" customFormat="1" x14ac:dyDescent="0.15"/>
    <row r="102" s="12" customFormat="1" x14ac:dyDescent="0.15"/>
    <row r="103" s="12" customFormat="1" x14ac:dyDescent="0.15"/>
    <row r="104" s="12" customFormat="1" x14ac:dyDescent="0.15"/>
    <row r="105" s="12" customFormat="1" x14ac:dyDescent="0.15"/>
    <row r="106" s="12" customFormat="1" x14ac:dyDescent="0.15"/>
    <row r="107" s="12" customFormat="1" x14ac:dyDescent="0.15"/>
    <row r="108" s="12" customFormat="1" x14ac:dyDescent="0.15"/>
    <row r="109" s="12" customFormat="1" x14ac:dyDescent="0.15"/>
    <row r="110" s="12" customFormat="1" x14ac:dyDescent="0.15"/>
    <row r="111" s="12" customFormat="1" x14ac:dyDescent="0.15"/>
    <row r="112" s="12" customFormat="1" x14ac:dyDescent="0.15"/>
    <row r="113" s="12" customFormat="1" x14ac:dyDescent="0.15"/>
    <row r="114" s="12" customFormat="1" x14ac:dyDescent="0.15"/>
    <row r="115" s="12" customFormat="1" x14ac:dyDescent="0.15"/>
    <row r="116" s="12" customFormat="1" x14ac:dyDescent="0.15"/>
    <row r="117" s="12" customFormat="1" x14ac:dyDescent="0.15"/>
    <row r="118" s="12" customFormat="1" x14ac:dyDescent="0.15"/>
    <row r="119" s="12" customFormat="1" x14ac:dyDescent="0.15"/>
    <row r="120" s="12" customFormat="1" x14ac:dyDescent="0.15"/>
    <row r="121" s="12" customFormat="1" x14ac:dyDescent="0.15"/>
    <row r="122" s="12" customFormat="1" x14ac:dyDescent="0.15"/>
    <row r="123" s="12" customFormat="1" x14ac:dyDescent="0.15"/>
    <row r="124" s="12" customFormat="1" x14ac:dyDescent="0.15"/>
    <row r="125" s="12" customFormat="1" x14ac:dyDescent="0.15"/>
    <row r="126" s="12" customFormat="1" x14ac:dyDescent="0.15"/>
    <row r="127" s="12" customFormat="1" x14ac:dyDescent="0.15"/>
    <row r="128" s="12" customFormat="1" x14ac:dyDescent="0.15"/>
    <row r="129" s="12" customFormat="1" x14ac:dyDescent="0.15"/>
    <row r="130" s="12" customFormat="1" x14ac:dyDescent="0.15"/>
    <row r="131" s="12" customFormat="1" x14ac:dyDescent="0.15"/>
    <row r="132" s="12" customFormat="1" x14ac:dyDescent="0.15"/>
    <row r="133" s="12" customFormat="1" x14ac:dyDescent="0.15"/>
    <row r="134" s="12" customFormat="1" x14ac:dyDescent="0.15"/>
    <row r="135" s="12" customFormat="1" x14ac:dyDescent="0.15"/>
    <row r="136" s="12" customFormat="1" x14ac:dyDescent="0.15"/>
    <row r="137" s="12" customFormat="1" x14ac:dyDescent="0.15"/>
    <row r="138" s="12" customFormat="1" x14ac:dyDescent="0.15"/>
    <row r="139" s="12" customFormat="1" x14ac:dyDescent="0.15"/>
    <row r="140" s="12" customFormat="1" x14ac:dyDescent="0.15"/>
    <row r="141" s="12" customFormat="1" x14ac:dyDescent="0.15"/>
    <row r="142" s="12" customFormat="1" x14ac:dyDescent="0.15"/>
    <row r="143" s="12" customFormat="1" x14ac:dyDescent="0.15"/>
    <row r="144" s="12" customFormat="1" x14ac:dyDescent="0.15"/>
    <row r="145" s="12" customFormat="1" x14ac:dyDescent="0.15"/>
    <row r="146" s="12" customFormat="1" x14ac:dyDescent="0.15"/>
    <row r="147" s="12" customFormat="1" x14ac:dyDescent="0.15"/>
    <row r="148" s="12" customFormat="1" x14ac:dyDescent="0.15"/>
  </sheetData>
  <sheetProtection algorithmName="SHA-512" hashValue="kMnXLWDhmYFe1u5Njhp8x1Ng76CSODCYv5VN8EzMSIj5uAckMyY41bQZdKnObxlBLqjdKzTjm2tUNHq39vFZyA==" saltValue="cRDH8piKxHe5TFN0Ug6b/w==" spinCount="100000" sheet="1" objects="1" scenarios="1"/>
  <dataValidations count="2">
    <dataValidation allowBlank="1" showInputMessage="1" showErrorMessage="1" promptTitle="Maximale TVOV 2023" prompt="Neem maximale TVOV 2023 voor de concessie over van de toekenningsbeschikking van IenW (aan de concessieverlener)." sqref="E43" xr:uid="{FC6292DA-6C77-D846-A0DB-1AE65C96BDD2}"/>
    <dataValidation allowBlank="1" showInputMessage="1" showErrorMessage="1" promptTitle="Daadwerkelijke kosten 2023" prompt="Negatieve waarde invoeren" sqref="E36" xr:uid="{701AB884-F4E0-C74D-ACF0-85DFA5EA3474}"/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5EA04B-0B22-AB47-9228-A46A88911648}">
  <dimension ref="A1:AF148"/>
  <sheetViews>
    <sheetView zoomScale="120" zoomScaleNormal="120" workbookViewId="0">
      <selection activeCell="E43" sqref="E43:F43"/>
    </sheetView>
  </sheetViews>
  <sheetFormatPr baseColWidth="10" defaultRowHeight="11" x14ac:dyDescent="0.15"/>
  <cols>
    <col min="1" max="3" width="3.1640625" style="2" customWidth="1"/>
    <col min="4" max="4" width="88.83203125" style="2" customWidth="1"/>
    <col min="5" max="5" width="16.1640625" style="2" customWidth="1"/>
    <col min="6" max="6" width="12.33203125" style="2" customWidth="1"/>
    <col min="7" max="16384" width="10.83203125" style="2"/>
  </cols>
  <sheetData>
    <row r="1" spans="1:32" s="12" customFormat="1" x14ac:dyDescent="0.15"/>
    <row r="2" spans="1:32" x14ac:dyDescent="0.15">
      <c r="A2" s="1" t="s">
        <v>0</v>
      </c>
      <c r="B2" s="1"/>
      <c r="C2" s="1"/>
      <c r="D2" s="1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</row>
    <row r="3" spans="1:32" s="12" customFormat="1" x14ac:dyDescent="0.15"/>
    <row r="4" spans="1:32" x14ac:dyDescent="0.15">
      <c r="A4" s="12"/>
      <c r="B4" s="12"/>
      <c r="C4" s="12"/>
      <c r="D4" s="3" t="s">
        <v>1</v>
      </c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</row>
    <row r="5" spans="1:32" s="12" customFormat="1" x14ac:dyDescent="0.15"/>
    <row r="6" spans="1:32" x14ac:dyDescent="0.15">
      <c r="A6" s="12"/>
      <c r="B6" s="12"/>
      <c r="C6" s="18" t="s">
        <v>2</v>
      </c>
      <c r="D6" s="12" t="s">
        <v>3</v>
      </c>
      <c r="E6" s="4" t="str">
        <f>IF('Verantwoording concessiehouder'!E6="","",'Verantwoording concessiehouder'!E6)</f>
        <v/>
      </c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</row>
    <row r="7" spans="1:32" x14ac:dyDescent="0.15">
      <c r="A7" s="11"/>
      <c r="B7" s="11"/>
      <c r="C7" s="18" t="s">
        <v>4</v>
      </c>
      <c r="D7" s="12" t="s">
        <v>5</v>
      </c>
      <c r="E7" s="5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</row>
    <row r="8" spans="1:32" x14ac:dyDescent="0.15">
      <c r="A8" s="12"/>
      <c r="B8" s="12"/>
      <c r="C8" s="12"/>
      <c r="D8" s="12" t="s">
        <v>6</v>
      </c>
      <c r="E8" s="5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</row>
    <row r="9" spans="1:32" x14ac:dyDescent="0.15">
      <c r="A9" s="12"/>
      <c r="B9" s="12"/>
      <c r="C9" s="12"/>
      <c r="D9" s="12" t="s">
        <v>7</v>
      </c>
      <c r="E9" s="31" t="str">
        <f>IF('Verantwoording concessiehouder'!E9="","",'Verantwoording concessiehouder'!E9)</f>
        <v/>
      </c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</row>
    <row r="10" spans="1:32" s="12" customFormat="1" x14ac:dyDescent="0.15">
      <c r="E10" s="21"/>
    </row>
    <row r="11" spans="1:32" s="12" customFormat="1" x14ac:dyDescent="0.15">
      <c r="A11" s="11" t="s">
        <v>8</v>
      </c>
    </row>
    <row r="12" spans="1:32" s="12" customFormat="1" x14ac:dyDescent="0.15">
      <c r="D12" s="12" t="s">
        <v>9</v>
      </c>
      <c r="E12" s="22">
        <v>44927</v>
      </c>
    </row>
    <row r="13" spans="1:32" s="12" customFormat="1" x14ac:dyDescent="0.15">
      <c r="D13" s="12" t="s">
        <v>10</v>
      </c>
      <c r="E13" s="22">
        <v>45291</v>
      </c>
    </row>
    <row r="14" spans="1:32" s="12" customFormat="1" x14ac:dyDescent="0.15"/>
    <row r="15" spans="1:32" s="12" customFormat="1" x14ac:dyDescent="0.15">
      <c r="D15" s="12" t="s">
        <v>11</v>
      </c>
      <c r="E15" s="20" t="s">
        <v>12</v>
      </c>
    </row>
    <row r="16" spans="1:32" s="12" customFormat="1" x14ac:dyDescent="0.15">
      <c r="D16" s="12" t="s">
        <v>13</v>
      </c>
      <c r="E16" s="23">
        <v>1</v>
      </c>
    </row>
    <row r="17" spans="1:32" s="12" customFormat="1" x14ac:dyDescent="0.15"/>
    <row r="18" spans="1:32" s="12" customFormat="1" x14ac:dyDescent="0.15">
      <c r="A18" s="11" t="s">
        <v>14</v>
      </c>
    </row>
    <row r="19" spans="1:32" s="12" customFormat="1" x14ac:dyDescent="0.15"/>
    <row r="20" spans="1:32" s="12" customFormat="1" x14ac:dyDescent="0.15">
      <c r="B20" s="11" t="s">
        <v>15</v>
      </c>
      <c r="E20" s="24" t="s">
        <v>16</v>
      </c>
      <c r="F20" s="11"/>
    </row>
    <row r="21" spans="1:32" s="12" customFormat="1" x14ac:dyDescent="0.15">
      <c r="C21" s="25" t="s">
        <v>17</v>
      </c>
    </row>
    <row r="22" spans="1:32" x14ac:dyDescent="0.15">
      <c r="A22" s="12"/>
      <c r="B22" s="12"/>
      <c r="C22" s="12" t="s">
        <v>18</v>
      </c>
      <c r="D22" s="12" t="s">
        <v>19</v>
      </c>
      <c r="E22" s="5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</row>
    <row r="23" spans="1:32" x14ac:dyDescent="0.15">
      <c r="A23" s="12"/>
      <c r="B23" s="12"/>
      <c r="C23" s="18" t="s">
        <v>20</v>
      </c>
      <c r="D23" s="12" t="s">
        <v>21</v>
      </c>
      <c r="E23" s="5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</row>
    <row r="24" spans="1:32" x14ac:dyDescent="0.15">
      <c r="A24" s="12"/>
      <c r="B24" s="12"/>
      <c r="C24" s="12" t="s">
        <v>22</v>
      </c>
      <c r="D24" s="12" t="s">
        <v>23</v>
      </c>
      <c r="E24" s="5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</row>
    <row r="25" spans="1:32" s="12" customFormat="1" x14ac:dyDescent="0.15">
      <c r="C25" s="18" t="s">
        <v>24</v>
      </c>
      <c r="D25" s="25" t="str">
        <f>"Totaal "&amp; C21</f>
        <v>Totaal Subsidies conform contract</v>
      </c>
      <c r="E25" s="13">
        <f>SUM(E22:E24)</f>
        <v>0</v>
      </c>
    </row>
    <row r="26" spans="1:32" s="12" customFormat="1" x14ac:dyDescent="0.15">
      <c r="C26" s="18"/>
      <c r="E26" s="13"/>
    </row>
    <row r="27" spans="1:32" x14ac:dyDescent="0.15">
      <c r="A27" s="12"/>
      <c r="B27" s="12"/>
      <c r="C27" s="18" t="s">
        <v>25</v>
      </c>
      <c r="D27" s="12" t="s">
        <v>26</v>
      </c>
      <c r="E27" s="5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</row>
    <row r="28" spans="1:32" x14ac:dyDescent="0.15">
      <c r="A28" s="12"/>
      <c r="B28" s="12"/>
      <c r="C28" s="18" t="s">
        <v>27</v>
      </c>
      <c r="D28" s="12" t="s">
        <v>28</v>
      </c>
      <c r="E28" s="5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</row>
    <row r="29" spans="1:32" s="12" customFormat="1" x14ac:dyDescent="0.15">
      <c r="C29" s="18"/>
    </row>
    <row r="30" spans="1:32" x14ac:dyDescent="0.15">
      <c r="A30" s="12"/>
      <c r="B30" s="12"/>
      <c r="C30" s="12" t="s">
        <v>29</v>
      </c>
      <c r="D30" s="12" t="s">
        <v>30</v>
      </c>
      <c r="E30" s="5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</row>
    <row r="31" spans="1:32" x14ac:dyDescent="0.15">
      <c r="A31" s="12"/>
      <c r="B31" s="12"/>
      <c r="C31" s="18" t="s">
        <v>31</v>
      </c>
      <c r="D31" s="12" t="s">
        <v>32</v>
      </c>
      <c r="E31" s="5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</row>
    <row r="32" spans="1:32" s="12" customFormat="1" x14ac:dyDescent="0.15">
      <c r="C32" s="18" t="s">
        <v>33</v>
      </c>
      <c r="D32" s="25" t="s">
        <v>34</v>
      </c>
      <c r="E32" s="13">
        <f>SUM(E30:E31)</f>
        <v>0</v>
      </c>
    </row>
    <row r="33" spans="1:32" x14ac:dyDescent="0.15">
      <c r="A33" s="12"/>
      <c r="B33" s="6" t="s">
        <v>35</v>
      </c>
      <c r="C33" s="6"/>
      <c r="D33" s="4"/>
      <c r="E33" s="7">
        <f>SUM(E22,E24,E27:E28,E30)</f>
        <v>0</v>
      </c>
      <c r="F33" s="8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</row>
    <row r="34" spans="1:32" x14ac:dyDescent="0.15">
      <c r="A34" s="12"/>
      <c r="B34" s="6" t="s">
        <v>36</v>
      </c>
      <c r="C34" s="4"/>
      <c r="D34" s="4"/>
      <c r="E34" s="9">
        <f>SUM(E25,E27:E28,E32)</f>
        <v>0</v>
      </c>
      <c r="F34" s="10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</row>
    <row r="35" spans="1:32" s="12" customFormat="1" x14ac:dyDescent="0.15">
      <c r="B35" s="11"/>
      <c r="C35" s="11"/>
      <c r="E35" s="13"/>
    </row>
    <row r="36" spans="1:32" x14ac:dyDescent="0.15">
      <c r="A36" s="12"/>
      <c r="B36" s="18" t="s">
        <v>37</v>
      </c>
      <c r="C36" s="11" t="s">
        <v>38</v>
      </c>
      <c r="D36" s="12"/>
      <c r="E36" s="14"/>
      <c r="F36" s="8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</row>
    <row r="37" spans="1:32" s="12" customFormat="1" x14ac:dyDescent="0.15">
      <c r="C37" s="11"/>
      <c r="E37" s="8"/>
    </row>
    <row r="38" spans="1:32" x14ac:dyDescent="0.15">
      <c r="A38" s="12"/>
      <c r="B38" s="11" t="s">
        <v>39</v>
      </c>
      <c r="C38" s="11"/>
      <c r="D38" s="12"/>
      <c r="E38" s="7">
        <f>SUM(E34,E36)</f>
        <v>0</v>
      </c>
      <c r="F38" s="15">
        <f>IF(E36=0,0,E38/-E36)</f>
        <v>0</v>
      </c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</row>
    <row r="39" spans="1:32" s="12" customFormat="1" x14ac:dyDescent="0.15">
      <c r="B39" s="11"/>
      <c r="C39" s="11"/>
      <c r="E39" s="8"/>
      <c r="F39" s="16"/>
    </row>
    <row r="40" spans="1:32" s="12" customFormat="1" x14ac:dyDescent="0.15">
      <c r="A40" s="11" t="s">
        <v>40</v>
      </c>
    </row>
    <row r="41" spans="1:32" s="12" customFormat="1" x14ac:dyDescent="0.15"/>
    <row r="42" spans="1:32" s="12" customFormat="1" x14ac:dyDescent="0.15">
      <c r="D42" s="12" t="s">
        <v>41</v>
      </c>
      <c r="E42" s="26">
        <f>MAX(0,(-E36-E33))</f>
        <v>0</v>
      </c>
    </row>
    <row r="43" spans="1:32" x14ac:dyDescent="0.15">
      <c r="A43" s="12"/>
      <c r="B43" s="12"/>
      <c r="C43" s="12"/>
      <c r="D43" s="12" t="s">
        <v>42</v>
      </c>
      <c r="E43" s="5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</row>
    <row r="44" spans="1:32" s="12" customFormat="1" x14ac:dyDescent="0.15">
      <c r="D44" s="12" t="s">
        <v>43</v>
      </c>
      <c r="E44" s="26">
        <f>MIN(E42,E43)</f>
        <v>0</v>
      </c>
    </row>
    <row r="45" spans="1:32" s="12" customFormat="1" x14ac:dyDescent="0.15">
      <c r="D45" s="12" t="s">
        <v>44</v>
      </c>
      <c r="E45" s="26">
        <f>E38+E44</f>
        <v>0</v>
      </c>
      <c r="F45" s="27">
        <f>IF(E36=0,0,E45/-E36)</f>
        <v>0</v>
      </c>
    </row>
    <row r="46" spans="1:32" s="12" customFormat="1" x14ac:dyDescent="0.15">
      <c r="D46" s="12" t="s">
        <v>45</v>
      </c>
      <c r="E46" s="26">
        <f>IF(E45&gt;0,E45,0)</f>
        <v>0</v>
      </c>
      <c r="F46" s="27"/>
    </row>
    <row r="47" spans="1:32" s="12" customFormat="1" x14ac:dyDescent="0.15">
      <c r="E47" s="26"/>
      <c r="F47" s="27"/>
    </row>
    <row r="48" spans="1:32" x14ac:dyDescent="0.15">
      <c r="A48" s="12"/>
      <c r="B48" s="12"/>
      <c r="C48" s="18"/>
      <c r="D48" s="6" t="s">
        <v>46</v>
      </c>
      <c r="E48" s="19">
        <f>MAX(0,(E44-E46))</f>
        <v>0</v>
      </c>
      <c r="F48" s="11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</row>
    <row r="49" spans="1:32" x14ac:dyDescent="0.15">
      <c r="A49" s="12"/>
      <c r="B49" s="12"/>
      <c r="C49" s="12"/>
      <c r="D49" s="2" t="s">
        <v>47</v>
      </c>
      <c r="E49" s="17">
        <f>E38+E48</f>
        <v>0</v>
      </c>
      <c r="F49" s="27">
        <f>IF(E36=0,0,E49/-E36)</f>
        <v>0</v>
      </c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</row>
    <row r="50" spans="1:32" s="12" customFormat="1" x14ac:dyDescent="0.15">
      <c r="E50" s="26"/>
    </row>
    <row r="51" spans="1:32" s="12" customFormat="1" x14ac:dyDescent="0.15"/>
    <row r="52" spans="1:32" s="12" customFormat="1" x14ac:dyDescent="0.15"/>
    <row r="53" spans="1:32" s="12" customFormat="1" x14ac:dyDescent="0.15"/>
    <row r="54" spans="1:32" s="12" customFormat="1" x14ac:dyDescent="0.15"/>
    <row r="55" spans="1:32" s="12" customFormat="1" x14ac:dyDescent="0.15"/>
    <row r="56" spans="1:32" s="12" customFormat="1" x14ac:dyDescent="0.15"/>
    <row r="57" spans="1:32" s="12" customFormat="1" x14ac:dyDescent="0.15"/>
    <row r="58" spans="1:32" s="12" customFormat="1" x14ac:dyDescent="0.15"/>
    <row r="59" spans="1:32" s="12" customFormat="1" x14ac:dyDescent="0.15"/>
    <row r="60" spans="1:32" s="12" customFormat="1" x14ac:dyDescent="0.15"/>
    <row r="61" spans="1:32" s="12" customFormat="1" x14ac:dyDescent="0.15"/>
    <row r="62" spans="1:32" s="12" customFormat="1" x14ac:dyDescent="0.15"/>
    <row r="63" spans="1:32" s="12" customFormat="1" x14ac:dyDescent="0.15"/>
    <row r="64" spans="1:32" s="12" customFormat="1" x14ac:dyDescent="0.15"/>
    <row r="65" s="12" customFormat="1" x14ac:dyDescent="0.15"/>
    <row r="66" s="12" customFormat="1" x14ac:dyDescent="0.15"/>
    <row r="67" s="12" customFormat="1" x14ac:dyDescent="0.15"/>
    <row r="68" s="12" customFormat="1" x14ac:dyDescent="0.15"/>
    <row r="69" s="12" customFormat="1" x14ac:dyDescent="0.15"/>
    <row r="70" s="12" customFormat="1" x14ac:dyDescent="0.15"/>
    <row r="71" s="12" customFormat="1" x14ac:dyDescent="0.15"/>
    <row r="72" s="12" customFormat="1" x14ac:dyDescent="0.15"/>
    <row r="73" s="12" customFormat="1" x14ac:dyDescent="0.15"/>
    <row r="74" s="12" customFormat="1" x14ac:dyDescent="0.15"/>
    <row r="75" s="12" customFormat="1" x14ac:dyDescent="0.15"/>
    <row r="76" s="12" customFormat="1" x14ac:dyDescent="0.15"/>
    <row r="77" s="12" customFormat="1" x14ac:dyDescent="0.15"/>
    <row r="78" s="12" customFormat="1" x14ac:dyDescent="0.15"/>
    <row r="79" s="12" customFormat="1" x14ac:dyDescent="0.15"/>
    <row r="80" s="12" customFormat="1" x14ac:dyDescent="0.15"/>
    <row r="81" s="12" customFormat="1" x14ac:dyDescent="0.15"/>
    <row r="82" s="12" customFormat="1" x14ac:dyDescent="0.15"/>
    <row r="83" s="12" customFormat="1" x14ac:dyDescent="0.15"/>
    <row r="84" s="12" customFormat="1" x14ac:dyDescent="0.15"/>
    <row r="85" s="12" customFormat="1" x14ac:dyDescent="0.15"/>
    <row r="86" s="12" customFormat="1" x14ac:dyDescent="0.15"/>
    <row r="87" s="12" customFormat="1" x14ac:dyDescent="0.15"/>
    <row r="88" s="12" customFormat="1" x14ac:dyDescent="0.15"/>
    <row r="89" s="12" customFormat="1" x14ac:dyDescent="0.15"/>
    <row r="90" s="12" customFormat="1" x14ac:dyDescent="0.15"/>
    <row r="91" s="12" customFormat="1" x14ac:dyDescent="0.15"/>
    <row r="92" s="12" customFormat="1" x14ac:dyDescent="0.15"/>
    <row r="93" s="12" customFormat="1" x14ac:dyDescent="0.15"/>
    <row r="94" s="12" customFormat="1" x14ac:dyDescent="0.15"/>
    <row r="95" s="12" customFormat="1" x14ac:dyDescent="0.15"/>
    <row r="96" s="12" customFormat="1" x14ac:dyDescent="0.15"/>
    <row r="97" s="12" customFormat="1" x14ac:dyDescent="0.15"/>
    <row r="98" s="12" customFormat="1" x14ac:dyDescent="0.15"/>
    <row r="99" s="12" customFormat="1" x14ac:dyDescent="0.15"/>
    <row r="100" s="12" customFormat="1" x14ac:dyDescent="0.15"/>
    <row r="101" s="12" customFormat="1" x14ac:dyDescent="0.15"/>
    <row r="102" s="12" customFormat="1" x14ac:dyDescent="0.15"/>
    <row r="103" s="12" customFormat="1" x14ac:dyDescent="0.15"/>
    <row r="104" s="12" customFormat="1" x14ac:dyDescent="0.15"/>
    <row r="105" s="12" customFormat="1" x14ac:dyDescent="0.15"/>
    <row r="106" s="12" customFormat="1" x14ac:dyDescent="0.15"/>
    <row r="107" s="12" customFormat="1" x14ac:dyDescent="0.15"/>
    <row r="108" s="12" customFormat="1" x14ac:dyDescent="0.15"/>
    <row r="109" s="12" customFormat="1" x14ac:dyDescent="0.15"/>
    <row r="110" s="12" customFormat="1" x14ac:dyDescent="0.15"/>
    <row r="111" s="12" customFormat="1" x14ac:dyDescent="0.15"/>
    <row r="112" s="12" customFormat="1" x14ac:dyDescent="0.15"/>
    <row r="113" s="12" customFormat="1" x14ac:dyDescent="0.15"/>
    <row r="114" s="12" customFormat="1" x14ac:dyDescent="0.15"/>
    <row r="115" s="12" customFormat="1" x14ac:dyDescent="0.15"/>
    <row r="116" s="12" customFormat="1" x14ac:dyDescent="0.15"/>
    <row r="117" s="12" customFormat="1" x14ac:dyDescent="0.15"/>
    <row r="118" s="12" customFormat="1" x14ac:dyDescent="0.15"/>
    <row r="119" s="12" customFormat="1" x14ac:dyDescent="0.15"/>
    <row r="120" s="12" customFormat="1" x14ac:dyDescent="0.15"/>
    <row r="121" s="12" customFormat="1" x14ac:dyDescent="0.15"/>
    <row r="122" s="12" customFormat="1" x14ac:dyDescent="0.15"/>
    <row r="123" s="12" customFormat="1" x14ac:dyDescent="0.15"/>
    <row r="124" s="12" customFormat="1" x14ac:dyDescent="0.15"/>
    <row r="125" s="12" customFormat="1" x14ac:dyDescent="0.15"/>
    <row r="126" s="12" customFormat="1" x14ac:dyDescent="0.15"/>
    <row r="127" s="12" customFormat="1" x14ac:dyDescent="0.15"/>
    <row r="128" s="12" customFormat="1" x14ac:dyDescent="0.15"/>
    <row r="129" s="12" customFormat="1" x14ac:dyDescent="0.15"/>
    <row r="130" s="12" customFormat="1" x14ac:dyDescent="0.15"/>
    <row r="131" s="12" customFormat="1" x14ac:dyDescent="0.15"/>
    <row r="132" s="12" customFormat="1" x14ac:dyDescent="0.15"/>
    <row r="133" s="12" customFormat="1" x14ac:dyDescent="0.15"/>
    <row r="134" s="12" customFormat="1" x14ac:dyDescent="0.15"/>
    <row r="135" s="12" customFormat="1" x14ac:dyDescent="0.15"/>
    <row r="136" s="12" customFormat="1" x14ac:dyDescent="0.15"/>
    <row r="137" s="12" customFormat="1" x14ac:dyDescent="0.15"/>
    <row r="138" s="12" customFormat="1" x14ac:dyDescent="0.15"/>
    <row r="139" s="12" customFormat="1" x14ac:dyDescent="0.15"/>
    <row r="140" s="12" customFormat="1" x14ac:dyDescent="0.15"/>
    <row r="141" s="12" customFormat="1" x14ac:dyDescent="0.15"/>
    <row r="142" s="12" customFormat="1" x14ac:dyDescent="0.15"/>
    <row r="143" s="12" customFormat="1" x14ac:dyDescent="0.15"/>
    <row r="144" s="12" customFormat="1" x14ac:dyDescent="0.15"/>
    <row r="145" s="12" customFormat="1" x14ac:dyDescent="0.15"/>
    <row r="146" s="12" customFormat="1" x14ac:dyDescent="0.15"/>
    <row r="147" s="12" customFormat="1" x14ac:dyDescent="0.15"/>
    <row r="148" s="12" customFormat="1" x14ac:dyDescent="0.15"/>
  </sheetData>
  <sheetProtection algorithmName="SHA-512" hashValue="kMnXLWDhmYFe1u5Njhp8x1Ng76CSODCYv5VN8EzMSIj5uAckMyY41bQZdKnObxlBLqjdKzTjm2tUNHq39vFZyA==" saltValue="cRDH8piKxHe5TFN0Ug6b/w==" spinCount="100000" sheet="1" objects="1" scenarios="1"/>
  <dataValidations count="2">
    <dataValidation allowBlank="1" showInputMessage="1" showErrorMessage="1" promptTitle="Daadwerkelijke kosten 2023" prompt="Negatieve waarde invoeren" sqref="E36" xr:uid="{27CEEB72-7AB1-0E49-ADF2-6CAC803F0024}"/>
    <dataValidation allowBlank="1" showInputMessage="1" showErrorMessage="1" promptTitle="Maximale TVOV 2023" prompt="Neem maximale TVOV 2023 voor de concessie over van de toekenningsbeschikking van IenW (aan de concessieverlener)." sqref="E43" xr:uid="{E8447E9C-0691-DA42-AD94-CB8C6A69681B}"/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CF24E8-7DB3-684F-9C57-BD5A724D3CC1}">
  <dimension ref="A1:AF148"/>
  <sheetViews>
    <sheetView zoomScale="120" zoomScaleNormal="120" workbookViewId="0">
      <selection activeCell="E43" sqref="E43"/>
    </sheetView>
  </sheetViews>
  <sheetFormatPr baseColWidth="10" defaultRowHeight="11" x14ac:dyDescent="0.15"/>
  <cols>
    <col min="1" max="3" width="3.1640625" style="2" customWidth="1"/>
    <col min="4" max="4" width="88.83203125" style="2" customWidth="1"/>
    <col min="5" max="5" width="16.1640625" style="2" customWidth="1"/>
    <col min="6" max="6" width="12.33203125" style="2" customWidth="1"/>
    <col min="7" max="16384" width="10.83203125" style="2"/>
  </cols>
  <sheetData>
    <row r="1" spans="1:32" s="12" customFormat="1" x14ac:dyDescent="0.15"/>
    <row r="2" spans="1:32" x14ac:dyDescent="0.15">
      <c r="A2" s="1" t="s">
        <v>0</v>
      </c>
      <c r="B2" s="1"/>
      <c r="C2" s="1"/>
      <c r="D2" s="1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</row>
    <row r="3" spans="1:32" s="12" customFormat="1" x14ac:dyDescent="0.15"/>
    <row r="4" spans="1:32" x14ac:dyDescent="0.15">
      <c r="A4" s="12"/>
      <c r="B4" s="12"/>
      <c r="C4" s="12"/>
      <c r="D4" s="3" t="s">
        <v>1</v>
      </c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</row>
    <row r="5" spans="1:32" s="12" customFormat="1" x14ac:dyDescent="0.15"/>
    <row r="6" spans="1:32" x14ac:dyDescent="0.15">
      <c r="A6" s="12"/>
      <c r="B6" s="12"/>
      <c r="C6" s="18" t="s">
        <v>2</v>
      </c>
      <c r="D6" s="12" t="s">
        <v>3</v>
      </c>
      <c r="E6" s="4" t="str">
        <f>IF('Verantwoording concessiehouder'!E6="","",'Verantwoording concessiehouder'!E6)</f>
        <v/>
      </c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</row>
    <row r="7" spans="1:32" x14ac:dyDescent="0.15">
      <c r="A7" s="11"/>
      <c r="B7" s="11"/>
      <c r="C7" s="18" t="s">
        <v>4</v>
      </c>
      <c r="D7" s="12" t="s">
        <v>5</v>
      </c>
      <c r="E7" s="5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</row>
    <row r="8" spans="1:32" x14ac:dyDescent="0.15">
      <c r="A8" s="12"/>
      <c r="B8" s="12"/>
      <c r="C8" s="12"/>
      <c r="D8" s="12" t="s">
        <v>6</v>
      </c>
      <c r="E8" s="5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</row>
    <row r="9" spans="1:32" x14ac:dyDescent="0.15">
      <c r="A9" s="12"/>
      <c r="B9" s="12"/>
      <c r="C9" s="12"/>
      <c r="D9" s="12" t="s">
        <v>7</v>
      </c>
      <c r="E9" s="31" t="str">
        <f>IF('Verantwoording concessiehouder'!E9="","",'Verantwoording concessiehouder'!E9)</f>
        <v/>
      </c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</row>
    <row r="10" spans="1:32" s="12" customFormat="1" x14ac:dyDescent="0.15">
      <c r="E10" s="21"/>
    </row>
    <row r="11" spans="1:32" s="12" customFormat="1" x14ac:dyDescent="0.15">
      <c r="A11" s="11" t="s">
        <v>8</v>
      </c>
    </row>
    <row r="12" spans="1:32" s="12" customFormat="1" x14ac:dyDescent="0.15">
      <c r="D12" s="12" t="s">
        <v>9</v>
      </c>
      <c r="E12" s="22">
        <v>44927</v>
      </c>
    </row>
    <row r="13" spans="1:32" s="12" customFormat="1" x14ac:dyDescent="0.15">
      <c r="D13" s="12" t="s">
        <v>10</v>
      </c>
      <c r="E13" s="22">
        <v>45291</v>
      </c>
    </row>
    <row r="14" spans="1:32" s="12" customFormat="1" x14ac:dyDescent="0.15"/>
    <row r="15" spans="1:32" s="12" customFormat="1" x14ac:dyDescent="0.15">
      <c r="D15" s="12" t="s">
        <v>11</v>
      </c>
      <c r="E15" s="20" t="s">
        <v>12</v>
      </c>
    </row>
    <row r="16" spans="1:32" s="12" customFormat="1" x14ac:dyDescent="0.15">
      <c r="D16" s="12" t="s">
        <v>13</v>
      </c>
      <c r="E16" s="23">
        <v>1</v>
      </c>
    </row>
    <row r="17" spans="1:32" s="12" customFormat="1" x14ac:dyDescent="0.15"/>
    <row r="18" spans="1:32" s="12" customFormat="1" x14ac:dyDescent="0.15">
      <c r="A18" s="11" t="s">
        <v>14</v>
      </c>
    </row>
    <row r="19" spans="1:32" s="12" customFormat="1" x14ac:dyDescent="0.15"/>
    <row r="20" spans="1:32" s="12" customFormat="1" x14ac:dyDescent="0.15">
      <c r="B20" s="11" t="s">
        <v>15</v>
      </c>
      <c r="E20" s="24" t="s">
        <v>16</v>
      </c>
      <c r="F20" s="11"/>
    </row>
    <row r="21" spans="1:32" s="12" customFormat="1" x14ac:dyDescent="0.15">
      <c r="C21" s="25" t="s">
        <v>17</v>
      </c>
    </row>
    <row r="22" spans="1:32" x14ac:dyDescent="0.15">
      <c r="A22" s="12"/>
      <c r="B22" s="12"/>
      <c r="C22" s="12" t="s">
        <v>18</v>
      </c>
      <c r="D22" s="12" t="s">
        <v>19</v>
      </c>
      <c r="E22" s="5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</row>
    <row r="23" spans="1:32" x14ac:dyDescent="0.15">
      <c r="A23" s="12"/>
      <c r="B23" s="12"/>
      <c r="C23" s="18" t="s">
        <v>20</v>
      </c>
      <c r="D23" s="12" t="s">
        <v>21</v>
      </c>
      <c r="E23" s="5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</row>
    <row r="24" spans="1:32" x14ac:dyDescent="0.15">
      <c r="A24" s="12"/>
      <c r="B24" s="12"/>
      <c r="C24" s="12" t="s">
        <v>22</v>
      </c>
      <c r="D24" s="12" t="s">
        <v>23</v>
      </c>
      <c r="E24" s="5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</row>
    <row r="25" spans="1:32" s="12" customFormat="1" x14ac:dyDescent="0.15">
      <c r="C25" s="18" t="s">
        <v>24</v>
      </c>
      <c r="D25" s="25" t="str">
        <f>"Totaal "&amp; C21</f>
        <v>Totaal Subsidies conform contract</v>
      </c>
      <c r="E25" s="13">
        <f>SUM(E22:E24)</f>
        <v>0</v>
      </c>
    </row>
    <row r="26" spans="1:32" s="12" customFormat="1" x14ac:dyDescent="0.15">
      <c r="C26" s="18"/>
      <c r="E26" s="13"/>
    </row>
    <row r="27" spans="1:32" x14ac:dyDescent="0.15">
      <c r="A27" s="12"/>
      <c r="B27" s="12"/>
      <c r="C27" s="18" t="s">
        <v>25</v>
      </c>
      <c r="D27" s="12" t="s">
        <v>26</v>
      </c>
      <c r="E27" s="5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</row>
    <row r="28" spans="1:32" x14ac:dyDescent="0.15">
      <c r="A28" s="12"/>
      <c r="B28" s="12"/>
      <c r="C28" s="18" t="s">
        <v>27</v>
      </c>
      <c r="D28" s="12" t="s">
        <v>28</v>
      </c>
      <c r="E28" s="5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</row>
    <row r="29" spans="1:32" s="12" customFormat="1" x14ac:dyDescent="0.15">
      <c r="C29" s="18"/>
    </row>
    <row r="30" spans="1:32" x14ac:dyDescent="0.15">
      <c r="A30" s="12"/>
      <c r="B30" s="12"/>
      <c r="C30" s="12" t="s">
        <v>29</v>
      </c>
      <c r="D30" s="12" t="s">
        <v>30</v>
      </c>
      <c r="E30" s="5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</row>
    <row r="31" spans="1:32" x14ac:dyDescent="0.15">
      <c r="A31" s="12"/>
      <c r="B31" s="12"/>
      <c r="C31" s="18" t="s">
        <v>31</v>
      </c>
      <c r="D31" s="12" t="s">
        <v>32</v>
      </c>
      <c r="E31" s="5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</row>
    <row r="32" spans="1:32" s="12" customFormat="1" x14ac:dyDescent="0.15">
      <c r="C32" s="18" t="s">
        <v>33</v>
      </c>
      <c r="D32" s="25" t="s">
        <v>34</v>
      </c>
      <c r="E32" s="13">
        <f>SUM(E30:E31)</f>
        <v>0</v>
      </c>
    </row>
    <row r="33" spans="1:32" x14ac:dyDescent="0.15">
      <c r="A33" s="12"/>
      <c r="B33" s="6" t="s">
        <v>35</v>
      </c>
      <c r="C33" s="6"/>
      <c r="D33" s="4"/>
      <c r="E33" s="7">
        <f>SUM(E22,E24,E27:E28,E30)</f>
        <v>0</v>
      </c>
      <c r="F33" s="8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</row>
    <row r="34" spans="1:32" x14ac:dyDescent="0.15">
      <c r="A34" s="12"/>
      <c r="B34" s="6" t="s">
        <v>36</v>
      </c>
      <c r="C34" s="4"/>
      <c r="D34" s="4"/>
      <c r="E34" s="9">
        <f>SUM(E25,E27:E28,E32)</f>
        <v>0</v>
      </c>
      <c r="F34" s="10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</row>
    <row r="35" spans="1:32" s="12" customFormat="1" x14ac:dyDescent="0.15">
      <c r="B35" s="11"/>
      <c r="C35" s="11"/>
      <c r="E35" s="13"/>
    </row>
    <row r="36" spans="1:32" x14ac:dyDescent="0.15">
      <c r="A36" s="12"/>
      <c r="B36" s="18" t="s">
        <v>37</v>
      </c>
      <c r="C36" s="11" t="s">
        <v>38</v>
      </c>
      <c r="D36" s="12"/>
      <c r="E36" s="14"/>
      <c r="F36" s="8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</row>
    <row r="37" spans="1:32" s="12" customFormat="1" x14ac:dyDescent="0.15">
      <c r="C37" s="11"/>
      <c r="E37" s="8"/>
    </row>
    <row r="38" spans="1:32" x14ac:dyDescent="0.15">
      <c r="A38" s="12"/>
      <c r="B38" s="11" t="s">
        <v>39</v>
      </c>
      <c r="C38" s="11"/>
      <c r="D38" s="12"/>
      <c r="E38" s="7">
        <f>SUM(E34,E36)</f>
        <v>0</v>
      </c>
      <c r="F38" s="15">
        <f>IF(E36=0,0,E38/-E36)</f>
        <v>0</v>
      </c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</row>
    <row r="39" spans="1:32" s="12" customFormat="1" x14ac:dyDescent="0.15">
      <c r="B39" s="11"/>
      <c r="C39" s="11"/>
      <c r="E39" s="8"/>
      <c r="F39" s="16"/>
    </row>
    <row r="40" spans="1:32" s="12" customFormat="1" x14ac:dyDescent="0.15">
      <c r="A40" s="11" t="s">
        <v>40</v>
      </c>
    </row>
    <row r="41" spans="1:32" s="12" customFormat="1" x14ac:dyDescent="0.15"/>
    <row r="42" spans="1:32" s="12" customFormat="1" x14ac:dyDescent="0.15">
      <c r="D42" s="12" t="s">
        <v>41</v>
      </c>
      <c r="E42" s="26">
        <f>MAX(0,(-E36-E33))</f>
        <v>0</v>
      </c>
    </row>
    <row r="43" spans="1:32" x14ac:dyDescent="0.15">
      <c r="A43" s="12"/>
      <c r="B43" s="12"/>
      <c r="C43" s="12"/>
      <c r="D43" s="12" t="s">
        <v>42</v>
      </c>
      <c r="E43" s="5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</row>
    <row r="44" spans="1:32" s="12" customFormat="1" x14ac:dyDescent="0.15">
      <c r="D44" s="12" t="s">
        <v>43</v>
      </c>
      <c r="E44" s="26">
        <f>MIN(E42,E43)</f>
        <v>0</v>
      </c>
    </row>
    <row r="45" spans="1:32" s="12" customFormat="1" x14ac:dyDescent="0.15">
      <c r="D45" s="12" t="s">
        <v>44</v>
      </c>
      <c r="E45" s="26">
        <f>E38+E44</f>
        <v>0</v>
      </c>
      <c r="F45" s="27">
        <f>IF(E36=0,0,E45/-E36)</f>
        <v>0</v>
      </c>
    </row>
    <row r="46" spans="1:32" s="12" customFormat="1" x14ac:dyDescent="0.15">
      <c r="D46" s="12" t="s">
        <v>45</v>
      </c>
      <c r="E46" s="26">
        <f>IF(E45&gt;0,E45,0)</f>
        <v>0</v>
      </c>
      <c r="F46" s="27"/>
    </row>
    <row r="47" spans="1:32" s="12" customFormat="1" x14ac:dyDescent="0.15">
      <c r="E47" s="26"/>
      <c r="F47" s="27"/>
    </row>
    <row r="48" spans="1:32" x14ac:dyDescent="0.15">
      <c r="A48" s="12"/>
      <c r="B48" s="12"/>
      <c r="C48" s="18"/>
      <c r="D48" s="6" t="s">
        <v>46</v>
      </c>
      <c r="E48" s="19">
        <f>MAX(0,(E44-E46))</f>
        <v>0</v>
      </c>
      <c r="F48" s="11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</row>
    <row r="49" spans="1:32" x14ac:dyDescent="0.15">
      <c r="A49" s="12"/>
      <c r="B49" s="12"/>
      <c r="C49" s="12"/>
      <c r="D49" s="2" t="s">
        <v>47</v>
      </c>
      <c r="E49" s="17">
        <f>E38+E48</f>
        <v>0</v>
      </c>
      <c r="F49" s="27">
        <f>IF(E36=0,0,E49/-E36)</f>
        <v>0</v>
      </c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</row>
    <row r="50" spans="1:32" s="12" customFormat="1" x14ac:dyDescent="0.15">
      <c r="E50" s="26"/>
    </row>
    <row r="51" spans="1:32" s="12" customFormat="1" x14ac:dyDescent="0.15"/>
    <row r="52" spans="1:32" s="12" customFormat="1" x14ac:dyDescent="0.15"/>
    <row r="53" spans="1:32" s="12" customFormat="1" x14ac:dyDescent="0.15"/>
    <row r="54" spans="1:32" s="12" customFormat="1" x14ac:dyDescent="0.15"/>
    <row r="55" spans="1:32" s="12" customFormat="1" x14ac:dyDescent="0.15"/>
    <row r="56" spans="1:32" s="12" customFormat="1" x14ac:dyDescent="0.15"/>
    <row r="57" spans="1:32" s="12" customFormat="1" x14ac:dyDescent="0.15"/>
    <row r="58" spans="1:32" s="12" customFormat="1" x14ac:dyDescent="0.15"/>
    <row r="59" spans="1:32" s="12" customFormat="1" x14ac:dyDescent="0.15"/>
    <row r="60" spans="1:32" s="12" customFormat="1" x14ac:dyDescent="0.15"/>
    <row r="61" spans="1:32" s="12" customFormat="1" x14ac:dyDescent="0.15"/>
    <row r="62" spans="1:32" s="12" customFormat="1" x14ac:dyDescent="0.15"/>
    <row r="63" spans="1:32" s="12" customFormat="1" x14ac:dyDescent="0.15"/>
    <row r="64" spans="1:32" s="12" customFormat="1" x14ac:dyDescent="0.15"/>
    <row r="65" s="12" customFormat="1" x14ac:dyDescent="0.15"/>
    <row r="66" s="12" customFormat="1" x14ac:dyDescent="0.15"/>
    <row r="67" s="12" customFormat="1" x14ac:dyDescent="0.15"/>
    <row r="68" s="12" customFormat="1" x14ac:dyDescent="0.15"/>
    <row r="69" s="12" customFormat="1" x14ac:dyDescent="0.15"/>
    <row r="70" s="12" customFormat="1" x14ac:dyDescent="0.15"/>
    <row r="71" s="12" customFormat="1" x14ac:dyDescent="0.15"/>
    <row r="72" s="12" customFormat="1" x14ac:dyDescent="0.15"/>
    <row r="73" s="12" customFormat="1" x14ac:dyDescent="0.15"/>
    <row r="74" s="12" customFormat="1" x14ac:dyDescent="0.15"/>
    <row r="75" s="12" customFormat="1" x14ac:dyDescent="0.15"/>
    <row r="76" s="12" customFormat="1" x14ac:dyDescent="0.15"/>
    <row r="77" s="12" customFormat="1" x14ac:dyDescent="0.15"/>
    <row r="78" s="12" customFormat="1" x14ac:dyDescent="0.15"/>
    <row r="79" s="12" customFormat="1" x14ac:dyDescent="0.15"/>
    <row r="80" s="12" customFormat="1" x14ac:dyDescent="0.15"/>
    <row r="81" s="12" customFormat="1" x14ac:dyDescent="0.15"/>
    <row r="82" s="12" customFormat="1" x14ac:dyDescent="0.15"/>
    <row r="83" s="12" customFormat="1" x14ac:dyDescent="0.15"/>
    <row r="84" s="12" customFormat="1" x14ac:dyDescent="0.15"/>
    <row r="85" s="12" customFormat="1" x14ac:dyDescent="0.15"/>
    <row r="86" s="12" customFormat="1" x14ac:dyDescent="0.15"/>
    <row r="87" s="12" customFormat="1" x14ac:dyDescent="0.15"/>
    <row r="88" s="12" customFormat="1" x14ac:dyDescent="0.15"/>
    <row r="89" s="12" customFormat="1" x14ac:dyDescent="0.15"/>
    <row r="90" s="12" customFormat="1" x14ac:dyDescent="0.15"/>
    <row r="91" s="12" customFormat="1" x14ac:dyDescent="0.15"/>
    <row r="92" s="12" customFormat="1" x14ac:dyDescent="0.15"/>
    <row r="93" s="12" customFormat="1" x14ac:dyDescent="0.15"/>
    <row r="94" s="12" customFormat="1" x14ac:dyDescent="0.15"/>
    <row r="95" s="12" customFormat="1" x14ac:dyDescent="0.15"/>
    <row r="96" s="12" customFormat="1" x14ac:dyDescent="0.15"/>
    <row r="97" s="12" customFormat="1" x14ac:dyDescent="0.15"/>
    <row r="98" s="12" customFormat="1" x14ac:dyDescent="0.15"/>
    <row r="99" s="12" customFormat="1" x14ac:dyDescent="0.15"/>
    <row r="100" s="12" customFormat="1" x14ac:dyDescent="0.15"/>
    <row r="101" s="12" customFormat="1" x14ac:dyDescent="0.15"/>
    <row r="102" s="12" customFormat="1" x14ac:dyDescent="0.15"/>
    <row r="103" s="12" customFormat="1" x14ac:dyDescent="0.15"/>
    <row r="104" s="12" customFormat="1" x14ac:dyDescent="0.15"/>
    <row r="105" s="12" customFormat="1" x14ac:dyDescent="0.15"/>
    <row r="106" s="12" customFormat="1" x14ac:dyDescent="0.15"/>
    <row r="107" s="12" customFormat="1" x14ac:dyDescent="0.15"/>
    <row r="108" s="12" customFormat="1" x14ac:dyDescent="0.15"/>
    <row r="109" s="12" customFormat="1" x14ac:dyDescent="0.15"/>
    <row r="110" s="12" customFormat="1" x14ac:dyDescent="0.15"/>
    <row r="111" s="12" customFormat="1" x14ac:dyDescent="0.15"/>
    <row r="112" s="12" customFormat="1" x14ac:dyDescent="0.15"/>
    <row r="113" s="12" customFormat="1" x14ac:dyDescent="0.15"/>
    <row r="114" s="12" customFormat="1" x14ac:dyDescent="0.15"/>
    <row r="115" s="12" customFormat="1" x14ac:dyDescent="0.15"/>
    <row r="116" s="12" customFormat="1" x14ac:dyDescent="0.15"/>
    <row r="117" s="12" customFormat="1" x14ac:dyDescent="0.15"/>
    <row r="118" s="12" customFormat="1" x14ac:dyDescent="0.15"/>
    <row r="119" s="12" customFormat="1" x14ac:dyDescent="0.15"/>
    <row r="120" s="12" customFormat="1" x14ac:dyDescent="0.15"/>
    <row r="121" s="12" customFormat="1" x14ac:dyDescent="0.15"/>
    <row r="122" s="12" customFormat="1" x14ac:dyDescent="0.15"/>
    <row r="123" s="12" customFormat="1" x14ac:dyDescent="0.15"/>
    <row r="124" s="12" customFormat="1" x14ac:dyDescent="0.15"/>
    <row r="125" s="12" customFormat="1" x14ac:dyDescent="0.15"/>
    <row r="126" s="12" customFormat="1" x14ac:dyDescent="0.15"/>
    <row r="127" s="12" customFormat="1" x14ac:dyDescent="0.15"/>
    <row r="128" s="12" customFormat="1" x14ac:dyDescent="0.15"/>
    <row r="129" s="12" customFormat="1" x14ac:dyDescent="0.15"/>
    <row r="130" s="12" customFormat="1" x14ac:dyDescent="0.15"/>
    <row r="131" s="12" customFormat="1" x14ac:dyDescent="0.15"/>
    <row r="132" s="12" customFormat="1" x14ac:dyDescent="0.15"/>
    <row r="133" s="12" customFormat="1" x14ac:dyDescent="0.15"/>
    <row r="134" s="12" customFormat="1" x14ac:dyDescent="0.15"/>
    <row r="135" s="12" customFormat="1" x14ac:dyDescent="0.15"/>
    <row r="136" s="12" customFormat="1" x14ac:dyDescent="0.15"/>
    <row r="137" s="12" customFormat="1" x14ac:dyDescent="0.15"/>
    <row r="138" s="12" customFormat="1" x14ac:dyDescent="0.15"/>
    <row r="139" s="12" customFormat="1" x14ac:dyDescent="0.15"/>
    <row r="140" s="12" customFormat="1" x14ac:dyDescent="0.15"/>
    <row r="141" s="12" customFormat="1" x14ac:dyDescent="0.15"/>
    <row r="142" s="12" customFormat="1" x14ac:dyDescent="0.15"/>
    <row r="143" s="12" customFormat="1" x14ac:dyDescent="0.15"/>
    <row r="144" s="12" customFormat="1" x14ac:dyDescent="0.15"/>
    <row r="145" s="12" customFormat="1" x14ac:dyDescent="0.15"/>
    <row r="146" s="12" customFormat="1" x14ac:dyDescent="0.15"/>
    <row r="147" s="12" customFormat="1" x14ac:dyDescent="0.15"/>
    <row r="148" s="12" customFormat="1" x14ac:dyDescent="0.15"/>
  </sheetData>
  <sheetProtection algorithmName="SHA-512" hashValue="kMnXLWDhmYFe1u5Njhp8x1Ng76CSODCYv5VN8EzMSIj5uAckMyY41bQZdKnObxlBLqjdKzTjm2tUNHq39vFZyA==" saltValue="cRDH8piKxHe5TFN0Ug6b/w==" spinCount="100000" sheet="1" objects="1" scenarios="1"/>
  <dataValidations count="2">
    <dataValidation allowBlank="1" showInputMessage="1" showErrorMessage="1" promptTitle="Maximale TVOV 2023" prompt="Neem maximale TVOV 2023 voor de concessie over van de toekenningsbeschikking van IenW (aan de concessieverlener)." sqref="E43" xr:uid="{D8873942-98F2-744C-B0C4-771BFF662A35}"/>
    <dataValidation allowBlank="1" showInputMessage="1" showErrorMessage="1" promptTitle="Daadwerkelijke kosten 2023" prompt="Negatieve waarde invoeren" sqref="E36" xr:uid="{0F8C1D4D-353F-4740-9EC8-801C3D884D3B}"/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025C88-698D-2346-8C83-8AA79DC02D30}">
  <dimension ref="A1:AF148"/>
  <sheetViews>
    <sheetView zoomScale="120" zoomScaleNormal="120" workbookViewId="0">
      <selection activeCell="E43" sqref="E43:F43"/>
    </sheetView>
  </sheetViews>
  <sheetFormatPr baseColWidth="10" defaultRowHeight="11" x14ac:dyDescent="0.15"/>
  <cols>
    <col min="1" max="3" width="3.1640625" style="2" customWidth="1"/>
    <col min="4" max="4" width="88.83203125" style="2" customWidth="1"/>
    <col min="5" max="5" width="16.1640625" style="2" customWidth="1"/>
    <col min="6" max="6" width="12.33203125" style="2" customWidth="1"/>
    <col min="7" max="16384" width="10.83203125" style="2"/>
  </cols>
  <sheetData>
    <row r="1" spans="1:32" s="12" customFormat="1" x14ac:dyDescent="0.15"/>
    <row r="2" spans="1:32" x14ac:dyDescent="0.15">
      <c r="A2" s="1" t="s">
        <v>0</v>
      </c>
      <c r="B2" s="1"/>
      <c r="C2" s="1"/>
      <c r="D2" s="1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</row>
    <row r="3" spans="1:32" s="12" customFormat="1" x14ac:dyDescent="0.15"/>
    <row r="4" spans="1:32" x14ac:dyDescent="0.15">
      <c r="A4" s="12"/>
      <c r="B4" s="12"/>
      <c r="C4" s="12"/>
      <c r="D4" s="3" t="s">
        <v>1</v>
      </c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</row>
    <row r="5" spans="1:32" s="12" customFormat="1" x14ac:dyDescent="0.15"/>
    <row r="6" spans="1:32" x14ac:dyDescent="0.15">
      <c r="A6" s="12"/>
      <c r="B6" s="12"/>
      <c r="C6" s="18" t="s">
        <v>2</v>
      </c>
      <c r="D6" s="12" t="s">
        <v>3</v>
      </c>
      <c r="E6" s="4" t="str">
        <f>IF('Verantwoording concessiehouder'!E6="","",'Verantwoording concessiehouder'!E6)</f>
        <v/>
      </c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</row>
    <row r="7" spans="1:32" x14ac:dyDescent="0.15">
      <c r="A7" s="11"/>
      <c r="B7" s="11"/>
      <c r="C7" s="18" t="s">
        <v>4</v>
      </c>
      <c r="D7" s="12" t="s">
        <v>5</v>
      </c>
      <c r="E7" s="5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</row>
    <row r="8" spans="1:32" x14ac:dyDescent="0.15">
      <c r="A8" s="12"/>
      <c r="B8" s="12"/>
      <c r="C8" s="12"/>
      <c r="D8" s="12" t="s">
        <v>6</v>
      </c>
      <c r="E8" s="5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</row>
    <row r="9" spans="1:32" x14ac:dyDescent="0.15">
      <c r="A9" s="12"/>
      <c r="B9" s="12"/>
      <c r="C9" s="12"/>
      <c r="D9" s="12" t="s">
        <v>7</v>
      </c>
      <c r="E9" s="31" t="str">
        <f>IF('Verantwoording concessiehouder'!E9="","",'Verantwoording concessiehouder'!E9)</f>
        <v/>
      </c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</row>
    <row r="10" spans="1:32" s="12" customFormat="1" x14ac:dyDescent="0.15">
      <c r="E10" s="21"/>
    </row>
    <row r="11" spans="1:32" s="12" customFormat="1" x14ac:dyDescent="0.15">
      <c r="A11" s="11" t="s">
        <v>8</v>
      </c>
    </row>
    <row r="12" spans="1:32" s="12" customFormat="1" x14ac:dyDescent="0.15">
      <c r="D12" s="12" t="s">
        <v>9</v>
      </c>
      <c r="E12" s="22">
        <v>44927</v>
      </c>
    </row>
    <row r="13" spans="1:32" s="12" customFormat="1" x14ac:dyDescent="0.15">
      <c r="D13" s="12" t="s">
        <v>10</v>
      </c>
      <c r="E13" s="22">
        <v>45291</v>
      </c>
    </row>
    <row r="14" spans="1:32" s="12" customFormat="1" x14ac:dyDescent="0.15"/>
    <row r="15" spans="1:32" s="12" customFormat="1" x14ac:dyDescent="0.15">
      <c r="D15" s="12" t="s">
        <v>11</v>
      </c>
      <c r="E15" s="20" t="s">
        <v>12</v>
      </c>
    </row>
    <row r="16" spans="1:32" s="12" customFormat="1" x14ac:dyDescent="0.15">
      <c r="D16" s="12" t="s">
        <v>13</v>
      </c>
      <c r="E16" s="23">
        <v>1</v>
      </c>
    </row>
    <row r="17" spans="1:32" s="12" customFormat="1" x14ac:dyDescent="0.15"/>
    <row r="18" spans="1:32" s="12" customFormat="1" x14ac:dyDescent="0.15">
      <c r="A18" s="11" t="s">
        <v>14</v>
      </c>
    </row>
    <row r="19" spans="1:32" s="12" customFormat="1" x14ac:dyDescent="0.15"/>
    <row r="20" spans="1:32" s="12" customFormat="1" x14ac:dyDescent="0.15">
      <c r="B20" s="11" t="s">
        <v>15</v>
      </c>
      <c r="E20" s="24" t="s">
        <v>16</v>
      </c>
      <c r="F20" s="11"/>
    </row>
    <row r="21" spans="1:32" s="12" customFormat="1" x14ac:dyDescent="0.15">
      <c r="C21" s="25" t="s">
        <v>17</v>
      </c>
    </row>
    <row r="22" spans="1:32" x14ac:dyDescent="0.15">
      <c r="A22" s="12"/>
      <c r="B22" s="12"/>
      <c r="C22" s="12" t="s">
        <v>18</v>
      </c>
      <c r="D22" s="12" t="s">
        <v>19</v>
      </c>
      <c r="E22" s="5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</row>
    <row r="23" spans="1:32" x14ac:dyDescent="0.15">
      <c r="A23" s="12"/>
      <c r="B23" s="12"/>
      <c r="C23" s="18" t="s">
        <v>20</v>
      </c>
      <c r="D23" s="12" t="s">
        <v>21</v>
      </c>
      <c r="E23" s="5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</row>
    <row r="24" spans="1:32" x14ac:dyDescent="0.15">
      <c r="A24" s="12"/>
      <c r="B24" s="12"/>
      <c r="C24" s="12" t="s">
        <v>22</v>
      </c>
      <c r="D24" s="12" t="s">
        <v>23</v>
      </c>
      <c r="E24" s="5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</row>
    <row r="25" spans="1:32" s="12" customFormat="1" x14ac:dyDescent="0.15">
      <c r="C25" s="18" t="s">
        <v>24</v>
      </c>
      <c r="D25" s="25" t="str">
        <f>"Totaal "&amp; C21</f>
        <v>Totaal Subsidies conform contract</v>
      </c>
      <c r="E25" s="13">
        <f>SUM(E22:E24)</f>
        <v>0</v>
      </c>
    </row>
    <row r="26" spans="1:32" s="12" customFormat="1" x14ac:dyDescent="0.15">
      <c r="C26" s="18"/>
      <c r="E26" s="13"/>
    </row>
    <row r="27" spans="1:32" x14ac:dyDescent="0.15">
      <c r="A27" s="12"/>
      <c r="B27" s="12"/>
      <c r="C27" s="18" t="s">
        <v>25</v>
      </c>
      <c r="D27" s="12" t="s">
        <v>26</v>
      </c>
      <c r="E27" s="5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</row>
    <row r="28" spans="1:32" x14ac:dyDescent="0.15">
      <c r="A28" s="12"/>
      <c r="B28" s="12"/>
      <c r="C28" s="18" t="s">
        <v>27</v>
      </c>
      <c r="D28" s="12" t="s">
        <v>28</v>
      </c>
      <c r="E28" s="5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</row>
    <row r="29" spans="1:32" s="12" customFormat="1" x14ac:dyDescent="0.15">
      <c r="C29" s="18"/>
    </row>
    <row r="30" spans="1:32" x14ac:dyDescent="0.15">
      <c r="A30" s="12"/>
      <c r="B30" s="12"/>
      <c r="C30" s="12" t="s">
        <v>29</v>
      </c>
      <c r="D30" s="12" t="s">
        <v>30</v>
      </c>
      <c r="E30" s="5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</row>
    <row r="31" spans="1:32" x14ac:dyDescent="0.15">
      <c r="A31" s="12"/>
      <c r="B31" s="12"/>
      <c r="C31" s="18" t="s">
        <v>31</v>
      </c>
      <c r="D31" s="12" t="s">
        <v>32</v>
      </c>
      <c r="E31" s="5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</row>
    <row r="32" spans="1:32" s="12" customFormat="1" x14ac:dyDescent="0.15">
      <c r="C32" s="18" t="s">
        <v>33</v>
      </c>
      <c r="D32" s="25" t="s">
        <v>34</v>
      </c>
      <c r="E32" s="13">
        <f>SUM(E30:E31)</f>
        <v>0</v>
      </c>
    </row>
    <row r="33" spans="1:32" x14ac:dyDescent="0.15">
      <c r="A33" s="12"/>
      <c r="B33" s="6" t="s">
        <v>35</v>
      </c>
      <c r="C33" s="6"/>
      <c r="D33" s="4"/>
      <c r="E33" s="7">
        <f>SUM(E22,E24,E27:E28,E30)</f>
        <v>0</v>
      </c>
      <c r="F33" s="8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</row>
    <row r="34" spans="1:32" x14ac:dyDescent="0.15">
      <c r="A34" s="12"/>
      <c r="B34" s="6" t="s">
        <v>36</v>
      </c>
      <c r="C34" s="4"/>
      <c r="D34" s="4"/>
      <c r="E34" s="9">
        <f>SUM(E25,E27:E28,E32)</f>
        <v>0</v>
      </c>
      <c r="F34" s="10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</row>
    <row r="35" spans="1:32" s="12" customFormat="1" x14ac:dyDescent="0.15">
      <c r="B35" s="11"/>
      <c r="C35" s="11"/>
      <c r="E35" s="13"/>
    </row>
    <row r="36" spans="1:32" x14ac:dyDescent="0.15">
      <c r="A36" s="12"/>
      <c r="B36" s="18" t="s">
        <v>37</v>
      </c>
      <c r="C36" s="11" t="s">
        <v>38</v>
      </c>
      <c r="D36" s="12"/>
      <c r="E36" s="14"/>
      <c r="F36" s="8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</row>
    <row r="37" spans="1:32" s="12" customFormat="1" x14ac:dyDescent="0.15">
      <c r="C37" s="11"/>
      <c r="E37" s="8"/>
    </row>
    <row r="38" spans="1:32" x14ac:dyDescent="0.15">
      <c r="A38" s="12"/>
      <c r="B38" s="11" t="s">
        <v>39</v>
      </c>
      <c r="C38" s="11"/>
      <c r="D38" s="12"/>
      <c r="E38" s="7">
        <f>SUM(E34,E36)</f>
        <v>0</v>
      </c>
      <c r="F38" s="15">
        <f>IF(E36=0,0,E38/-E36)</f>
        <v>0</v>
      </c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</row>
    <row r="39" spans="1:32" s="12" customFormat="1" x14ac:dyDescent="0.15">
      <c r="B39" s="11"/>
      <c r="C39" s="11"/>
      <c r="E39" s="8"/>
      <c r="F39" s="16"/>
    </row>
    <row r="40" spans="1:32" s="12" customFormat="1" x14ac:dyDescent="0.15">
      <c r="A40" s="11" t="s">
        <v>40</v>
      </c>
    </row>
    <row r="41" spans="1:32" s="12" customFormat="1" x14ac:dyDescent="0.15"/>
    <row r="42" spans="1:32" s="12" customFormat="1" x14ac:dyDescent="0.15">
      <c r="D42" s="12" t="s">
        <v>41</v>
      </c>
      <c r="E42" s="26">
        <f>MAX(0,(-E36-E33))</f>
        <v>0</v>
      </c>
    </row>
    <row r="43" spans="1:32" x14ac:dyDescent="0.15">
      <c r="A43" s="12"/>
      <c r="B43" s="12"/>
      <c r="C43" s="12"/>
      <c r="D43" s="12" t="s">
        <v>42</v>
      </c>
      <c r="E43" s="5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</row>
    <row r="44" spans="1:32" s="12" customFormat="1" x14ac:dyDescent="0.15">
      <c r="D44" s="12" t="s">
        <v>43</v>
      </c>
      <c r="E44" s="26">
        <f>MIN(E42,E43)</f>
        <v>0</v>
      </c>
    </row>
    <row r="45" spans="1:32" s="12" customFormat="1" x14ac:dyDescent="0.15">
      <c r="D45" s="12" t="s">
        <v>44</v>
      </c>
      <c r="E45" s="26">
        <f>E38+E44</f>
        <v>0</v>
      </c>
      <c r="F45" s="27">
        <f>IF(E36=0,0,E45/-E36)</f>
        <v>0</v>
      </c>
    </row>
    <row r="46" spans="1:32" s="12" customFormat="1" x14ac:dyDescent="0.15">
      <c r="D46" s="12" t="s">
        <v>45</v>
      </c>
      <c r="E46" s="26">
        <f>IF(E45&gt;0,E45,0)</f>
        <v>0</v>
      </c>
      <c r="F46" s="27"/>
    </row>
    <row r="47" spans="1:32" s="12" customFormat="1" x14ac:dyDescent="0.15">
      <c r="E47" s="26"/>
      <c r="F47" s="27"/>
    </row>
    <row r="48" spans="1:32" x14ac:dyDescent="0.15">
      <c r="A48" s="12"/>
      <c r="B48" s="12"/>
      <c r="C48" s="18"/>
      <c r="D48" s="6" t="s">
        <v>46</v>
      </c>
      <c r="E48" s="19">
        <f>MAX(0,(E44-E46))</f>
        <v>0</v>
      </c>
      <c r="F48" s="11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</row>
    <row r="49" spans="1:32" x14ac:dyDescent="0.15">
      <c r="A49" s="12"/>
      <c r="B49" s="12"/>
      <c r="C49" s="12"/>
      <c r="D49" s="2" t="s">
        <v>47</v>
      </c>
      <c r="E49" s="17">
        <f>E38+E48</f>
        <v>0</v>
      </c>
      <c r="F49" s="27">
        <f>IF(E36=0,0,E49/-E36)</f>
        <v>0</v>
      </c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</row>
    <row r="50" spans="1:32" s="12" customFormat="1" x14ac:dyDescent="0.15">
      <c r="E50" s="26"/>
    </row>
    <row r="51" spans="1:32" s="12" customFormat="1" x14ac:dyDescent="0.15"/>
    <row r="52" spans="1:32" s="12" customFormat="1" x14ac:dyDescent="0.15"/>
    <row r="53" spans="1:32" s="12" customFormat="1" x14ac:dyDescent="0.15"/>
    <row r="54" spans="1:32" s="12" customFormat="1" x14ac:dyDescent="0.15"/>
    <row r="55" spans="1:32" s="12" customFormat="1" x14ac:dyDescent="0.15"/>
    <row r="56" spans="1:32" s="12" customFormat="1" x14ac:dyDescent="0.15"/>
    <row r="57" spans="1:32" s="12" customFormat="1" x14ac:dyDescent="0.15"/>
    <row r="58" spans="1:32" s="12" customFormat="1" x14ac:dyDescent="0.15"/>
    <row r="59" spans="1:32" s="12" customFormat="1" x14ac:dyDescent="0.15"/>
    <row r="60" spans="1:32" s="12" customFormat="1" x14ac:dyDescent="0.15"/>
    <row r="61" spans="1:32" s="12" customFormat="1" x14ac:dyDescent="0.15"/>
    <row r="62" spans="1:32" s="12" customFormat="1" x14ac:dyDescent="0.15"/>
    <row r="63" spans="1:32" s="12" customFormat="1" x14ac:dyDescent="0.15"/>
    <row r="64" spans="1:32" s="12" customFormat="1" x14ac:dyDescent="0.15"/>
    <row r="65" s="12" customFormat="1" x14ac:dyDescent="0.15"/>
    <row r="66" s="12" customFormat="1" x14ac:dyDescent="0.15"/>
    <row r="67" s="12" customFormat="1" x14ac:dyDescent="0.15"/>
    <row r="68" s="12" customFormat="1" x14ac:dyDescent="0.15"/>
    <row r="69" s="12" customFormat="1" x14ac:dyDescent="0.15"/>
    <row r="70" s="12" customFormat="1" x14ac:dyDescent="0.15"/>
    <row r="71" s="12" customFormat="1" x14ac:dyDescent="0.15"/>
    <row r="72" s="12" customFormat="1" x14ac:dyDescent="0.15"/>
    <row r="73" s="12" customFormat="1" x14ac:dyDescent="0.15"/>
    <row r="74" s="12" customFormat="1" x14ac:dyDescent="0.15"/>
    <row r="75" s="12" customFormat="1" x14ac:dyDescent="0.15"/>
    <row r="76" s="12" customFormat="1" x14ac:dyDescent="0.15"/>
    <row r="77" s="12" customFormat="1" x14ac:dyDescent="0.15"/>
    <row r="78" s="12" customFormat="1" x14ac:dyDescent="0.15"/>
    <row r="79" s="12" customFormat="1" x14ac:dyDescent="0.15"/>
    <row r="80" s="12" customFormat="1" x14ac:dyDescent="0.15"/>
    <row r="81" s="12" customFormat="1" x14ac:dyDescent="0.15"/>
    <row r="82" s="12" customFormat="1" x14ac:dyDescent="0.15"/>
    <row r="83" s="12" customFormat="1" x14ac:dyDescent="0.15"/>
    <row r="84" s="12" customFormat="1" x14ac:dyDescent="0.15"/>
    <row r="85" s="12" customFormat="1" x14ac:dyDescent="0.15"/>
    <row r="86" s="12" customFormat="1" x14ac:dyDescent="0.15"/>
    <row r="87" s="12" customFormat="1" x14ac:dyDescent="0.15"/>
    <row r="88" s="12" customFormat="1" x14ac:dyDescent="0.15"/>
    <row r="89" s="12" customFormat="1" x14ac:dyDescent="0.15"/>
    <row r="90" s="12" customFormat="1" x14ac:dyDescent="0.15"/>
    <row r="91" s="12" customFormat="1" x14ac:dyDescent="0.15"/>
    <row r="92" s="12" customFormat="1" x14ac:dyDescent="0.15"/>
    <row r="93" s="12" customFormat="1" x14ac:dyDescent="0.15"/>
    <row r="94" s="12" customFormat="1" x14ac:dyDescent="0.15"/>
    <row r="95" s="12" customFormat="1" x14ac:dyDescent="0.15"/>
    <row r="96" s="12" customFormat="1" x14ac:dyDescent="0.15"/>
    <row r="97" s="12" customFormat="1" x14ac:dyDescent="0.15"/>
    <row r="98" s="12" customFormat="1" x14ac:dyDescent="0.15"/>
    <row r="99" s="12" customFormat="1" x14ac:dyDescent="0.15"/>
    <row r="100" s="12" customFormat="1" x14ac:dyDescent="0.15"/>
    <row r="101" s="12" customFormat="1" x14ac:dyDescent="0.15"/>
    <row r="102" s="12" customFormat="1" x14ac:dyDescent="0.15"/>
    <row r="103" s="12" customFormat="1" x14ac:dyDescent="0.15"/>
    <row r="104" s="12" customFormat="1" x14ac:dyDescent="0.15"/>
    <row r="105" s="12" customFormat="1" x14ac:dyDescent="0.15"/>
    <row r="106" s="12" customFormat="1" x14ac:dyDescent="0.15"/>
    <row r="107" s="12" customFormat="1" x14ac:dyDescent="0.15"/>
    <row r="108" s="12" customFormat="1" x14ac:dyDescent="0.15"/>
    <row r="109" s="12" customFormat="1" x14ac:dyDescent="0.15"/>
    <row r="110" s="12" customFormat="1" x14ac:dyDescent="0.15"/>
    <row r="111" s="12" customFormat="1" x14ac:dyDescent="0.15"/>
    <row r="112" s="12" customFormat="1" x14ac:dyDescent="0.15"/>
    <row r="113" s="12" customFormat="1" x14ac:dyDescent="0.15"/>
    <row r="114" s="12" customFormat="1" x14ac:dyDescent="0.15"/>
    <row r="115" s="12" customFormat="1" x14ac:dyDescent="0.15"/>
    <row r="116" s="12" customFormat="1" x14ac:dyDescent="0.15"/>
    <row r="117" s="12" customFormat="1" x14ac:dyDescent="0.15"/>
    <row r="118" s="12" customFormat="1" x14ac:dyDescent="0.15"/>
    <row r="119" s="12" customFormat="1" x14ac:dyDescent="0.15"/>
    <row r="120" s="12" customFormat="1" x14ac:dyDescent="0.15"/>
    <row r="121" s="12" customFormat="1" x14ac:dyDescent="0.15"/>
    <row r="122" s="12" customFormat="1" x14ac:dyDescent="0.15"/>
    <row r="123" s="12" customFormat="1" x14ac:dyDescent="0.15"/>
    <row r="124" s="12" customFormat="1" x14ac:dyDescent="0.15"/>
    <row r="125" s="12" customFormat="1" x14ac:dyDescent="0.15"/>
    <row r="126" s="12" customFormat="1" x14ac:dyDescent="0.15"/>
    <row r="127" s="12" customFormat="1" x14ac:dyDescent="0.15"/>
    <row r="128" s="12" customFormat="1" x14ac:dyDescent="0.15"/>
    <row r="129" s="12" customFormat="1" x14ac:dyDescent="0.15"/>
    <row r="130" s="12" customFormat="1" x14ac:dyDescent="0.15"/>
    <row r="131" s="12" customFormat="1" x14ac:dyDescent="0.15"/>
    <row r="132" s="12" customFormat="1" x14ac:dyDescent="0.15"/>
    <row r="133" s="12" customFormat="1" x14ac:dyDescent="0.15"/>
    <row r="134" s="12" customFormat="1" x14ac:dyDescent="0.15"/>
    <row r="135" s="12" customFormat="1" x14ac:dyDescent="0.15"/>
    <row r="136" s="12" customFormat="1" x14ac:dyDescent="0.15"/>
    <row r="137" s="12" customFormat="1" x14ac:dyDescent="0.15"/>
    <row r="138" s="12" customFormat="1" x14ac:dyDescent="0.15"/>
    <row r="139" s="12" customFormat="1" x14ac:dyDescent="0.15"/>
    <row r="140" s="12" customFormat="1" x14ac:dyDescent="0.15"/>
    <row r="141" s="12" customFormat="1" x14ac:dyDescent="0.15"/>
    <row r="142" s="12" customFormat="1" x14ac:dyDescent="0.15"/>
    <row r="143" s="12" customFormat="1" x14ac:dyDescent="0.15"/>
    <row r="144" s="12" customFormat="1" x14ac:dyDescent="0.15"/>
    <row r="145" s="12" customFormat="1" x14ac:dyDescent="0.15"/>
    <row r="146" s="12" customFormat="1" x14ac:dyDescent="0.15"/>
    <row r="147" s="12" customFormat="1" x14ac:dyDescent="0.15"/>
    <row r="148" s="12" customFormat="1" x14ac:dyDescent="0.15"/>
  </sheetData>
  <sheetProtection algorithmName="SHA-512" hashValue="kMnXLWDhmYFe1u5Njhp8x1Ng76CSODCYv5VN8EzMSIj5uAckMyY41bQZdKnObxlBLqjdKzTjm2tUNHq39vFZyA==" saltValue="cRDH8piKxHe5TFN0Ug6b/w==" spinCount="100000" sheet="1" objects="1" scenarios="1"/>
  <dataValidations count="2">
    <dataValidation allowBlank="1" showInputMessage="1" showErrorMessage="1" promptTitle="Maximale TVOV 2023" prompt="Neem maximale TVOV 2023 voor de concessie over van de toekenningsbeschikking van IenW (aan de concessieverlener)." sqref="E43" xr:uid="{9C8BFEAF-CAD0-C947-8006-D78CA6A17B7F}"/>
    <dataValidation allowBlank="1" showInputMessage="1" showErrorMessage="1" promptTitle="Daadwerkelijke kosten 2023" prompt="Negatieve waarde invoeren" sqref="E36" xr:uid="{4E451C84-4B80-9D45-8E76-BE840B3DEB17}"/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4AFA74-D348-6244-93E5-7E49A1F1BF3B}">
  <dimension ref="A1:AF148"/>
  <sheetViews>
    <sheetView zoomScale="120" zoomScaleNormal="120" workbookViewId="0">
      <selection activeCell="E43" sqref="E43:F43"/>
    </sheetView>
  </sheetViews>
  <sheetFormatPr baseColWidth="10" defaultRowHeight="11" x14ac:dyDescent="0.15"/>
  <cols>
    <col min="1" max="3" width="3.1640625" style="2" customWidth="1"/>
    <col min="4" max="4" width="88.83203125" style="2" customWidth="1"/>
    <col min="5" max="5" width="16.1640625" style="2" customWidth="1"/>
    <col min="6" max="6" width="12.33203125" style="2" customWidth="1"/>
    <col min="7" max="16384" width="10.83203125" style="2"/>
  </cols>
  <sheetData>
    <row r="1" spans="1:32" s="12" customFormat="1" x14ac:dyDescent="0.15"/>
    <row r="2" spans="1:32" x14ac:dyDescent="0.15">
      <c r="A2" s="1" t="s">
        <v>0</v>
      </c>
      <c r="B2" s="1"/>
      <c r="C2" s="1"/>
      <c r="D2" s="1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</row>
    <row r="3" spans="1:32" s="12" customFormat="1" x14ac:dyDescent="0.15"/>
    <row r="4" spans="1:32" x14ac:dyDescent="0.15">
      <c r="A4" s="12"/>
      <c r="B4" s="12"/>
      <c r="C4" s="12"/>
      <c r="D4" s="3" t="s">
        <v>1</v>
      </c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</row>
    <row r="5" spans="1:32" s="12" customFormat="1" x14ac:dyDescent="0.15"/>
    <row r="6" spans="1:32" x14ac:dyDescent="0.15">
      <c r="A6" s="12"/>
      <c r="B6" s="12"/>
      <c r="C6" s="18" t="s">
        <v>2</v>
      </c>
      <c r="D6" s="12" t="s">
        <v>3</v>
      </c>
      <c r="E6" s="4" t="str">
        <f>IF('Verantwoording concessiehouder'!E6="","",'Verantwoording concessiehouder'!E6)</f>
        <v/>
      </c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</row>
    <row r="7" spans="1:32" x14ac:dyDescent="0.15">
      <c r="A7" s="11"/>
      <c r="B7" s="11"/>
      <c r="C7" s="18" t="s">
        <v>4</v>
      </c>
      <c r="D7" s="12" t="s">
        <v>5</v>
      </c>
      <c r="E7" s="5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</row>
    <row r="8" spans="1:32" x14ac:dyDescent="0.15">
      <c r="A8" s="12"/>
      <c r="B8" s="12"/>
      <c r="C8" s="12"/>
      <c r="D8" s="12" t="s">
        <v>6</v>
      </c>
      <c r="E8" s="5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</row>
    <row r="9" spans="1:32" x14ac:dyDescent="0.15">
      <c r="A9" s="12"/>
      <c r="B9" s="12"/>
      <c r="C9" s="12"/>
      <c r="D9" s="12" t="s">
        <v>7</v>
      </c>
      <c r="E9" s="31" t="str">
        <f>IF('Verantwoording concessiehouder'!E9="","",'Verantwoording concessiehouder'!E9)</f>
        <v/>
      </c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</row>
    <row r="10" spans="1:32" s="12" customFormat="1" x14ac:dyDescent="0.15">
      <c r="E10" s="21"/>
    </row>
    <row r="11" spans="1:32" s="12" customFormat="1" x14ac:dyDescent="0.15">
      <c r="A11" s="11" t="s">
        <v>8</v>
      </c>
    </row>
    <row r="12" spans="1:32" s="12" customFormat="1" x14ac:dyDescent="0.15">
      <c r="D12" s="12" t="s">
        <v>9</v>
      </c>
      <c r="E12" s="22">
        <v>44927</v>
      </c>
    </row>
    <row r="13" spans="1:32" s="12" customFormat="1" x14ac:dyDescent="0.15">
      <c r="D13" s="12" t="s">
        <v>10</v>
      </c>
      <c r="E13" s="22">
        <v>45291</v>
      </c>
    </row>
    <row r="14" spans="1:32" s="12" customFormat="1" x14ac:dyDescent="0.15"/>
    <row r="15" spans="1:32" s="12" customFormat="1" x14ac:dyDescent="0.15">
      <c r="D15" s="12" t="s">
        <v>11</v>
      </c>
      <c r="E15" s="20" t="s">
        <v>12</v>
      </c>
    </row>
    <row r="16" spans="1:32" s="12" customFormat="1" x14ac:dyDescent="0.15">
      <c r="D16" s="12" t="s">
        <v>13</v>
      </c>
      <c r="E16" s="23">
        <v>1</v>
      </c>
    </row>
    <row r="17" spans="1:32" s="12" customFormat="1" x14ac:dyDescent="0.15"/>
    <row r="18" spans="1:32" s="12" customFormat="1" x14ac:dyDescent="0.15">
      <c r="A18" s="11" t="s">
        <v>14</v>
      </c>
    </row>
    <row r="19" spans="1:32" s="12" customFormat="1" x14ac:dyDescent="0.15"/>
    <row r="20" spans="1:32" s="12" customFormat="1" x14ac:dyDescent="0.15">
      <c r="B20" s="11" t="s">
        <v>15</v>
      </c>
      <c r="E20" s="24" t="s">
        <v>16</v>
      </c>
      <c r="F20" s="11"/>
    </row>
    <row r="21" spans="1:32" s="12" customFormat="1" x14ac:dyDescent="0.15">
      <c r="C21" s="25" t="s">
        <v>17</v>
      </c>
    </row>
    <row r="22" spans="1:32" x14ac:dyDescent="0.15">
      <c r="A22" s="12"/>
      <c r="B22" s="12"/>
      <c r="C22" s="12" t="s">
        <v>18</v>
      </c>
      <c r="D22" s="12" t="s">
        <v>19</v>
      </c>
      <c r="E22" s="5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</row>
    <row r="23" spans="1:32" x14ac:dyDescent="0.15">
      <c r="A23" s="12"/>
      <c r="B23" s="12"/>
      <c r="C23" s="18" t="s">
        <v>20</v>
      </c>
      <c r="D23" s="12" t="s">
        <v>21</v>
      </c>
      <c r="E23" s="5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</row>
    <row r="24" spans="1:32" x14ac:dyDescent="0.15">
      <c r="A24" s="12"/>
      <c r="B24" s="12"/>
      <c r="C24" s="12" t="s">
        <v>22</v>
      </c>
      <c r="D24" s="12" t="s">
        <v>23</v>
      </c>
      <c r="E24" s="5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</row>
    <row r="25" spans="1:32" s="12" customFormat="1" x14ac:dyDescent="0.15">
      <c r="C25" s="18" t="s">
        <v>24</v>
      </c>
      <c r="D25" s="25" t="str">
        <f>"Totaal "&amp; C21</f>
        <v>Totaal Subsidies conform contract</v>
      </c>
      <c r="E25" s="13">
        <f>SUM(E22:E24)</f>
        <v>0</v>
      </c>
    </row>
    <row r="26" spans="1:32" s="12" customFormat="1" x14ac:dyDescent="0.15">
      <c r="C26" s="18"/>
      <c r="E26" s="13"/>
    </row>
    <row r="27" spans="1:32" x14ac:dyDescent="0.15">
      <c r="A27" s="12"/>
      <c r="B27" s="12"/>
      <c r="C27" s="18" t="s">
        <v>25</v>
      </c>
      <c r="D27" s="12" t="s">
        <v>26</v>
      </c>
      <c r="E27" s="5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</row>
    <row r="28" spans="1:32" x14ac:dyDescent="0.15">
      <c r="A28" s="12"/>
      <c r="B28" s="12"/>
      <c r="C28" s="18" t="s">
        <v>27</v>
      </c>
      <c r="D28" s="12" t="s">
        <v>28</v>
      </c>
      <c r="E28" s="5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</row>
    <row r="29" spans="1:32" s="12" customFormat="1" x14ac:dyDescent="0.15">
      <c r="C29" s="18"/>
    </row>
    <row r="30" spans="1:32" x14ac:dyDescent="0.15">
      <c r="A30" s="12"/>
      <c r="B30" s="12"/>
      <c r="C30" s="12" t="s">
        <v>29</v>
      </c>
      <c r="D30" s="12" t="s">
        <v>30</v>
      </c>
      <c r="E30" s="5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</row>
    <row r="31" spans="1:32" x14ac:dyDescent="0.15">
      <c r="A31" s="12"/>
      <c r="B31" s="12"/>
      <c r="C31" s="18" t="s">
        <v>31</v>
      </c>
      <c r="D31" s="12" t="s">
        <v>32</v>
      </c>
      <c r="E31" s="5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</row>
    <row r="32" spans="1:32" s="12" customFormat="1" x14ac:dyDescent="0.15">
      <c r="C32" s="18" t="s">
        <v>33</v>
      </c>
      <c r="D32" s="25" t="s">
        <v>34</v>
      </c>
      <c r="E32" s="13">
        <f>SUM(E30:E31)</f>
        <v>0</v>
      </c>
    </row>
    <row r="33" spans="1:32" x14ac:dyDescent="0.15">
      <c r="A33" s="12"/>
      <c r="B33" s="6" t="s">
        <v>35</v>
      </c>
      <c r="C33" s="6"/>
      <c r="D33" s="4"/>
      <c r="E33" s="7">
        <f>SUM(E22,E24,E27:E28,E30)</f>
        <v>0</v>
      </c>
      <c r="F33" s="8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</row>
    <row r="34" spans="1:32" x14ac:dyDescent="0.15">
      <c r="A34" s="12"/>
      <c r="B34" s="6" t="s">
        <v>36</v>
      </c>
      <c r="C34" s="4"/>
      <c r="D34" s="4"/>
      <c r="E34" s="9">
        <f>SUM(E25,E27:E28,E32)</f>
        <v>0</v>
      </c>
      <c r="F34" s="10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</row>
    <row r="35" spans="1:32" s="12" customFormat="1" x14ac:dyDescent="0.15">
      <c r="B35" s="11"/>
      <c r="C35" s="11"/>
      <c r="E35" s="13"/>
    </row>
    <row r="36" spans="1:32" x14ac:dyDescent="0.15">
      <c r="A36" s="12"/>
      <c r="B36" s="18" t="s">
        <v>37</v>
      </c>
      <c r="C36" s="11" t="s">
        <v>38</v>
      </c>
      <c r="D36" s="12"/>
      <c r="E36" s="14"/>
      <c r="F36" s="8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</row>
    <row r="37" spans="1:32" s="12" customFormat="1" x14ac:dyDescent="0.15">
      <c r="C37" s="11"/>
      <c r="E37" s="8"/>
    </row>
    <row r="38" spans="1:32" x14ac:dyDescent="0.15">
      <c r="A38" s="12"/>
      <c r="B38" s="11" t="s">
        <v>39</v>
      </c>
      <c r="C38" s="11"/>
      <c r="D38" s="12"/>
      <c r="E38" s="7">
        <f>SUM(E34,E36)</f>
        <v>0</v>
      </c>
      <c r="F38" s="15">
        <f>IF(E36=0,0,E38/-E36)</f>
        <v>0</v>
      </c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</row>
    <row r="39" spans="1:32" s="12" customFormat="1" x14ac:dyDescent="0.15">
      <c r="B39" s="11"/>
      <c r="C39" s="11"/>
      <c r="E39" s="8"/>
      <c r="F39" s="16"/>
    </row>
    <row r="40" spans="1:32" s="12" customFormat="1" x14ac:dyDescent="0.15">
      <c r="A40" s="11" t="s">
        <v>40</v>
      </c>
    </row>
    <row r="41" spans="1:32" s="12" customFormat="1" x14ac:dyDescent="0.15"/>
    <row r="42" spans="1:32" s="12" customFormat="1" x14ac:dyDescent="0.15">
      <c r="D42" s="12" t="s">
        <v>41</v>
      </c>
      <c r="E42" s="26">
        <f>MAX(0,(-E36-E33))</f>
        <v>0</v>
      </c>
    </row>
    <row r="43" spans="1:32" x14ac:dyDescent="0.15">
      <c r="A43" s="12"/>
      <c r="B43" s="12"/>
      <c r="C43" s="12"/>
      <c r="D43" s="12" t="s">
        <v>42</v>
      </c>
      <c r="E43" s="5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</row>
    <row r="44" spans="1:32" s="12" customFormat="1" x14ac:dyDescent="0.15">
      <c r="D44" s="12" t="s">
        <v>43</v>
      </c>
      <c r="E44" s="26">
        <f>MIN(E42,E43)</f>
        <v>0</v>
      </c>
    </row>
    <row r="45" spans="1:32" s="12" customFormat="1" x14ac:dyDescent="0.15">
      <c r="D45" s="12" t="s">
        <v>44</v>
      </c>
      <c r="E45" s="26">
        <f>E38+E44</f>
        <v>0</v>
      </c>
      <c r="F45" s="27">
        <f>IF(E36=0,0,E45/-E36)</f>
        <v>0</v>
      </c>
    </row>
    <row r="46" spans="1:32" s="12" customFormat="1" x14ac:dyDescent="0.15">
      <c r="D46" s="12" t="s">
        <v>45</v>
      </c>
      <c r="E46" s="26">
        <f>IF(E45&gt;0,E45,0)</f>
        <v>0</v>
      </c>
      <c r="F46" s="27"/>
    </row>
    <row r="47" spans="1:32" s="12" customFormat="1" x14ac:dyDescent="0.15">
      <c r="E47" s="26"/>
      <c r="F47" s="27"/>
    </row>
    <row r="48" spans="1:32" x14ac:dyDescent="0.15">
      <c r="A48" s="12"/>
      <c r="B48" s="12"/>
      <c r="C48" s="18"/>
      <c r="D48" s="6" t="s">
        <v>46</v>
      </c>
      <c r="E48" s="19">
        <f>MAX(0,(E44-E46))</f>
        <v>0</v>
      </c>
      <c r="F48" s="11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</row>
    <row r="49" spans="1:32" x14ac:dyDescent="0.15">
      <c r="A49" s="12"/>
      <c r="B49" s="12"/>
      <c r="C49" s="12"/>
      <c r="D49" s="2" t="s">
        <v>47</v>
      </c>
      <c r="E49" s="17">
        <f>E38+E48</f>
        <v>0</v>
      </c>
      <c r="F49" s="27">
        <f>IF(E36=0,0,E49/-E36)</f>
        <v>0</v>
      </c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</row>
    <row r="50" spans="1:32" s="12" customFormat="1" x14ac:dyDescent="0.15">
      <c r="E50" s="26"/>
    </row>
    <row r="51" spans="1:32" s="12" customFormat="1" x14ac:dyDescent="0.15"/>
    <row r="52" spans="1:32" s="12" customFormat="1" x14ac:dyDescent="0.15"/>
    <row r="53" spans="1:32" s="12" customFormat="1" x14ac:dyDescent="0.15"/>
    <row r="54" spans="1:32" s="12" customFormat="1" x14ac:dyDescent="0.15"/>
    <row r="55" spans="1:32" s="12" customFormat="1" x14ac:dyDescent="0.15"/>
    <row r="56" spans="1:32" s="12" customFormat="1" x14ac:dyDescent="0.15"/>
    <row r="57" spans="1:32" s="12" customFormat="1" x14ac:dyDescent="0.15"/>
    <row r="58" spans="1:32" s="12" customFormat="1" x14ac:dyDescent="0.15"/>
    <row r="59" spans="1:32" s="12" customFormat="1" x14ac:dyDescent="0.15"/>
    <row r="60" spans="1:32" s="12" customFormat="1" x14ac:dyDescent="0.15"/>
    <row r="61" spans="1:32" s="12" customFormat="1" x14ac:dyDescent="0.15"/>
    <row r="62" spans="1:32" s="12" customFormat="1" x14ac:dyDescent="0.15"/>
    <row r="63" spans="1:32" s="12" customFormat="1" x14ac:dyDescent="0.15"/>
    <row r="64" spans="1:32" s="12" customFormat="1" x14ac:dyDescent="0.15"/>
    <row r="65" s="12" customFormat="1" x14ac:dyDescent="0.15"/>
    <row r="66" s="12" customFormat="1" x14ac:dyDescent="0.15"/>
    <row r="67" s="12" customFormat="1" x14ac:dyDescent="0.15"/>
    <row r="68" s="12" customFormat="1" x14ac:dyDescent="0.15"/>
    <row r="69" s="12" customFormat="1" x14ac:dyDescent="0.15"/>
    <row r="70" s="12" customFormat="1" x14ac:dyDescent="0.15"/>
    <row r="71" s="12" customFormat="1" x14ac:dyDescent="0.15"/>
    <row r="72" s="12" customFormat="1" x14ac:dyDescent="0.15"/>
    <row r="73" s="12" customFormat="1" x14ac:dyDescent="0.15"/>
    <row r="74" s="12" customFormat="1" x14ac:dyDescent="0.15"/>
    <row r="75" s="12" customFormat="1" x14ac:dyDescent="0.15"/>
    <row r="76" s="12" customFormat="1" x14ac:dyDescent="0.15"/>
    <row r="77" s="12" customFormat="1" x14ac:dyDescent="0.15"/>
    <row r="78" s="12" customFormat="1" x14ac:dyDescent="0.15"/>
    <row r="79" s="12" customFormat="1" x14ac:dyDescent="0.15"/>
    <row r="80" s="12" customFormat="1" x14ac:dyDescent="0.15"/>
    <row r="81" s="12" customFormat="1" x14ac:dyDescent="0.15"/>
    <row r="82" s="12" customFormat="1" x14ac:dyDescent="0.15"/>
    <row r="83" s="12" customFormat="1" x14ac:dyDescent="0.15"/>
    <row r="84" s="12" customFormat="1" x14ac:dyDescent="0.15"/>
    <row r="85" s="12" customFormat="1" x14ac:dyDescent="0.15"/>
    <row r="86" s="12" customFormat="1" x14ac:dyDescent="0.15"/>
    <row r="87" s="12" customFormat="1" x14ac:dyDescent="0.15"/>
    <row r="88" s="12" customFormat="1" x14ac:dyDescent="0.15"/>
    <row r="89" s="12" customFormat="1" x14ac:dyDescent="0.15"/>
    <row r="90" s="12" customFormat="1" x14ac:dyDescent="0.15"/>
    <row r="91" s="12" customFormat="1" x14ac:dyDescent="0.15"/>
    <row r="92" s="12" customFormat="1" x14ac:dyDescent="0.15"/>
    <row r="93" s="12" customFormat="1" x14ac:dyDescent="0.15"/>
    <row r="94" s="12" customFormat="1" x14ac:dyDescent="0.15"/>
    <row r="95" s="12" customFormat="1" x14ac:dyDescent="0.15"/>
    <row r="96" s="12" customFormat="1" x14ac:dyDescent="0.15"/>
    <row r="97" s="12" customFormat="1" x14ac:dyDescent="0.15"/>
    <row r="98" s="12" customFormat="1" x14ac:dyDescent="0.15"/>
    <row r="99" s="12" customFormat="1" x14ac:dyDescent="0.15"/>
    <row r="100" s="12" customFormat="1" x14ac:dyDescent="0.15"/>
    <row r="101" s="12" customFormat="1" x14ac:dyDescent="0.15"/>
    <row r="102" s="12" customFormat="1" x14ac:dyDescent="0.15"/>
    <row r="103" s="12" customFormat="1" x14ac:dyDescent="0.15"/>
    <row r="104" s="12" customFormat="1" x14ac:dyDescent="0.15"/>
    <row r="105" s="12" customFormat="1" x14ac:dyDescent="0.15"/>
    <row r="106" s="12" customFormat="1" x14ac:dyDescent="0.15"/>
    <row r="107" s="12" customFormat="1" x14ac:dyDescent="0.15"/>
    <row r="108" s="12" customFormat="1" x14ac:dyDescent="0.15"/>
    <row r="109" s="12" customFormat="1" x14ac:dyDescent="0.15"/>
    <row r="110" s="12" customFormat="1" x14ac:dyDescent="0.15"/>
    <row r="111" s="12" customFormat="1" x14ac:dyDescent="0.15"/>
    <row r="112" s="12" customFormat="1" x14ac:dyDescent="0.15"/>
    <row r="113" s="12" customFormat="1" x14ac:dyDescent="0.15"/>
    <row r="114" s="12" customFormat="1" x14ac:dyDescent="0.15"/>
    <row r="115" s="12" customFormat="1" x14ac:dyDescent="0.15"/>
    <row r="116" s="12" customFormat="1" x14ac:dyDescent="0.15"/>
    <row r="117" s="12" customFormat="1" x14ac:dyDescent="0.15"/>
    <row r="118" s="12" customFormat="1" x14ac:dyDescent="0.15"/>
    <row r="119" s="12" customFormat="1" x14ac:dyDescent="0.15"/>
    <row r="120" s="12" customFormat="1" x14ac:dyDescent="0.15"/>
    <row r="121" s="12" customFormat="1" x14ac:dyDescent="0.15"/>
    <row r="122" s="12" customFormat="1" x14ac:dyDescent="0.15"/>
    <row r="123" s="12" customFormat="1" x14ac:dyDescent="0.15"/>
    <row r="124" s="12" customFormat="1" x14ac:dyDescent="0.15"/>
    <row r="125" s="12" customFormat="1" x14ac:dyDescent="0.15"/>
    <row r="126" s="12" customFormat="1" x14ac:dyDescent="0.15"/>
    <row r="127" s="12" customFormat="1" x14ac:dyDescent="0.15"/>
    <row r="128" s="12" customFormat="1" x14ac:dyDescent="0.15"/>
    <row r="129" s="12" customFormat="1" x14ac:dyDescent="0.15"/>
    <row r="130" s="12" customFormat="1" x14ac:dyDescent="0.15"/>
    <row r="131" s="12" customFormat="1" x14ac:dyDescent="0.15"/>
    <row r="132" s="12" customFormat="1" x14ac:dyDescent="0.15"/>
    <row r="133" s="12" customFormat="1" x14ac:dyDescent="0.15"/>
    <row r="134" s="12" customFormat="1" x14ac:dyDescent="0.15"/>
    <row r="135" s="12" customFormat="1" x14ac:dyDescent="0.15"/>
    <row r="136" s="12" customFormat="1" x14ac:dyDescent="0.15"/>
    <row r="137" s="12" customFormat="1" x14ac:dyDescent="0.15"/>
    <row r="138" s="12" customFormat="1" x14ac:dyDescent="0.15"/>
    <row r="139" s="12" customFormat="1" x14ac:dyDescent="0.15"/>
    <row r="140" s="12" customFormat="1" x14ac:dyDescent="0.15"/>
    <row r="141" s="12" customFormat="1" x14ac:dyDescent="0.15"/>
    <row r="142" s="12" customFormat="1" x14ac:dyDescent="0.15"/>
    <row r="143" s="12" customFormat="1" x14ac:dyDescent="0.15"/>
    <row r="144" s="12" customFormat="1" x14ac:dyDescent="0.15"/>
    <row r="145" s="12" customFormat="1" x14ac:dyDescent="0.15"/>
    <row r="146" s="12" customFormat="1" x14ac:dyDescent="0.15"/>
    <row r="147" s="12" customFormat="1" x14ac:dyDescent="0.15"/>
    <row r="148" s="12" customFormat="1" x14ac:dyDescent="0.15"/>
  </sheetData>
  <sheetProtection algorithmName="SHA-512" hashValue="kMnXLWDhmYFe1u5Njhp8x1Ng76CSODCYv5VN8EzMSIj5uAckMyY41bQZdKnObxlBLqjdKzTjm2tUNHq39vFZyA==" saltValue="cRDH8piKxHe5TFN0Ug6b/w==" spinCount="100000" sheet="1" objects="1" scenarios="1"/>
  <dataValidations count="2">
    <dataValidation allowBlank="1" showInputMessage="1" showErrorMessage="1" promptTitle="Daadwerkelijke kosten 2023" prompt="Negatieve waarde invoeren" sqref="E36" xr:uid="{D0A6233D-B368-E04A-9545-16F5910BFA1D}"/>
    <dataValidation allowBlank="1" showInputMessage="1" showErrorMessage="1" promptTitle="Maximale TVOV 2023" prompt="Neem maximale TVOV 2023 voor de concessie over van de toekenningsbeschikking van IenW (aan de concessieverlener)." sqref="E43" xr:uid="{B043A366-CC86-D147-A5AC-A452C681536F}"/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11149550871594599170ABFE3D481F3" ma:contentTypeVersion="18" ma:contentTypeDescription="Een nieuw document maken." ma:contentTypeScope="" ma:versionID="11f0edb86b5c2d9a54302d145b241bc8">
  <xsd:schema xmlns:xsd="http://www.w3.org/2001/XMLSchema" xmlns:xs="http://www.w3.org/2001/XMLSchema" xmlns:p="http://schemas.microsoft.com/office/2006/metadata/properties" xmlns:ns2="d29ef02d-dca2-4008-a09f-102c2d73e077" xmlns:ns3="ea6e1c2d-c477-43f6-b3eb-0761957edcca" targetNamespace="http://schemas.microsoft.com/office/2006/metadata/properties" ma:root="true" ma:fieldsID="976b16c77e02ecf256b31ba1dad063ee" ns2:_="" ns3:_="">
    <xsd:import namespace="d29ef02d-dca2-4008-a09f-102c2d73e077"/>
    <xsd:import namespace="ea6e1c2d-c477-43f6-b3eb-0761957edcc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9ef02d-dca2-4008-a09f-102c2d73e07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Afbeeldingtags" ma:readOnly="false" ma:fieldId="{5cf76f15-5ced-4ddc-b409-7134ff3c332f}" ma:taxonomyMulti="true" ma:sspId="d031cafa-bca9-4815-aec0-7277a07355d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6e1c2d-c477-43f6-b3eb-0761957edcca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ac6f6a2c-bd97-4095-a416-d97c42ef1514}" ma:internalName="TaxCatchAll" ma:showField="CatchAllData" ma:web="ea6e1c2d-c477-43f6-b3eb-0761957edcc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7178107-F1B7-4CB5-9CF5-834C42367FA3}"/>
</file>

<file path=customXml/itemProps2.xml><?xml version="1.0" encoding="utf-8"?>
<ds:datastoreItem xmlns:ds="http://schemas.openxmlformats.org/officeDocument/2006/customXml" ds:itemID="{8A40BC86-89E6-4949-85F7-F34BF8C1EA3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11</vt:i4>
      </vt:variant>
    </vt:vector>
  </HeadingPairs>
  <TitlesOfParts>
    <vt:vector size="11" baseType="lpstr">
      <vt:lpstr>Verantwoording concessiehouder</vt:lpstr>
      <vt:lpstr>Verantwoording concessie 1</vt:lpstr>
      <vt:lpstr>Verantwoording concessie 2</vt:lpstr>
      <vt:lpstr>Verantwoording concessie 3</vt:lpstr>
      <vt:lpstr>Verantwoording concessie 4</vt:lpstr>
      <vt:lpstr>Verantwoording concessie 5</vt:lpstr>
      <vt:lpstr>Verantwoording concessie 6</vt:lpstr>
      <vt:lpstr>Verantwoording concessie 7</vt:lpstr>
      <vt:lpstr>Verantwoording concessie 8</vt:lpstr>
      <vt:lpstr>Verantwoording concessie 9</vt:lpstr>
      <vt:lpstr>Verantwoording concessie 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 Rijnhout</dc:creator>
  <cp:lastModifiedBy>Rob Rijnhout</cp:lastModifiedBy>
  <dcterms:created xsi:type="dcterms:W3CDTF">2024-02-16T16:06:22Z</dcterms:created>
  <dcterms:modified xsi:type="dcterms:W3CDTF">2024-02-16T20:59:23Z</dcterms:modified>
</cp:coreProperties>
</file>